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Users/alissabeers/Documents/"/>
    </mc:Choice>
  </mc:AlternateContent>
  <xr:revisionPtr revIDLastSave="0" documentId="8_{D2F5F9DA-B12C-4505-B7F0-7052CE33E12E}" xr6:coauthVersionLast="47" xr6:coauthVersionMax="47" xr10:uidLastSave="{00000000-0000-0000-0000-000000000000}"/>
  <workbookProtection workbookAlgorithmName="SHA-512" workbookHashValue="Pw5cbUyjWIx7yEtiEyVa/ghQtcvXBE7IslqKbIQDQsVYB98V33LdQeV+T4oOeNTH7z0gDd78RbKrj3JdOdLnYg==" workbookSaltValue="bKoa4DJdqjF/Ct1i10xVNA==" workbookSpinCount="100000" lockStructure="1"/>
  <bookViews>
    <workbookView xWindow="0" yWindow="500" windowWidth="25480" windowHeight="16180" firstSheet="2" activeTab="2" xr2:uid="{00000000-000D-0000-FFFF-FFFF00000000}"/>
  </bookViews>
  <sheets>
    <sheet name="Guide" sheetId="5" r:id="rId1"/>
    <sheet name=" Budget Overview" sheetId="12" r:id="rId2"/>
    <sheet name="Year 1" sheetId="6" r:id="rId3"/>
    <sheet name="Year 2 (Projected)" sheetId="10" r:id="rId4"/>
    <sheet name="Year 3 (Projected)" sheetId="13" r:id="rId5"/>
    <sheet name="Indirect Costs Calculation" sheetId="14" state="hidden" r:id="rId6"/>
  </sheets>
  <definedNames>
    <definedName name="Fringe" localSheetId="2">'Year 1'!#REF!</definedName>
    <definedName name="Fringe" localSheetId="3">'Year 2 (Projected)'!#REF!</definedName>
    <definedName name="Fringe" localSheetId="4">'Year 3 (Projected)'!#REF!</definedName>
    <definedName name="Fri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dypj3+pzQtQYs1LXtPkHYg0IlXtEi66Iu3Kz1wnwDYg="/>
    </ext>
  </extLst>
</workbook>
</file>

<file path=xl/calcChain.xml><?xml version="1.0" encoding="utf-8"?>
<calcChain xmlns="http://schemas.openxmlformats.org/spreadsheetml/2006/main">
  <c r="G12" i="6" l="1"/>
  <c r="E4" i="12"/>
  <c r="E11" i="12" l="1"/>
  <c r="E10" i="14"/>
  <c r="E9" i="14"/>
  <c r="E5" i="14"/>
  <c r="E4" i="14"/>
  <c r="C10" i="14"/>
  <c r="D10" i="14"/>
  <c r="B10" i="14"/>
  <c r="C5" i="14"/>
  <c r="D5" i="14"/>
  <c r="B5" i="14"/>
  <c r="C5" i="6"/>
  <c r="G111" i="6" l="1"/>
  <c r="H111" i="6"/>
  <c r="G124" i="10"/>
  <c r="E19" i="12" s="1"/>
  <c r="E13" i="12"/>
  <c r="G6" i="13"/>
  <c r="G17" i="13" s="1"/>
  <c r="G124" i="13"/>
  <c r="G111" i="13"/>
  <c r="G105" i="13"/>
  <c r="G122" i="13" s="1"/>
  <c r="F17" i="12" s="1"/>
  <c r="G95" i="13"/>
  <c r="G121" i="13" s="1"/>
  <c r="F16" i="12" s="1"/>
  <c r="G82" i="13"/>
  <c r="G120" i="13" s="1"/>
  <c r="F15" i="12" s="1"/>
  <c r="G69" i="13"/>
  <c r="G119" i="13" s="1"/>
  <c r="F14" i="12" s="1"/>
  <c r="G56" i="13"/>
  <c r="G118" i="13" s="1"/>
  <c r="F13" i="12" s="1"/>
  <c r="G45" i="13"/>
  <c r="G117" i="13" s="1"/>
  <c r="F12" i="12" s="1"/>
  <c r="G56" i="10"/>
  <c r="G118" i="10" s="1"/>
  <c r="G45" i="10"/>
  <c r="G117" i="10" s="1"/>
  <c r="E12" i="12" s="1"/>
  <c r="F19" i="12" l="1"/>
  <c r="G22" i="13"/>
  <c r="G11" i="13"/>
  <c r="G23" i="13"/>
  <c r="G12" i="13"/>
  <c r="G24" i="13"/>
  <c r="G13" i="13"/>
  <c r="G14" i="13"/>
  <c r="G15" i="13"/>
  <c r="G16" i="13"/>
  <c r="G18" i="13"/>
  <c r="G19" i="13"/>
  <c r="G20" i="13"/>
  <c r="G21" i="13"/>
  <c r="D12" i="12"/>
  <c r="G111" i="10"/>
  <c r="G105" i="10"/>
  <c r="G122" i="10" s="1"/>
  <c r="E17" i="12" s="1"/>
  <c r="G95" i="10"/>
  <c r="G121" i="10" s="1"/>
  <c r="E16" i="12" s="1"/>
  <c r="G82" i="10"/>
  <c r="G120" i="10" s="1"/>
  <c r="E15" i="12" s="1"/>
  <c r="G69" i="10"/>
  <c r="G119" i="10" s="1"/>
  <c r="E14" i="12" s="1"/>
  <c r="G6" i="10"/>
  <c r="G6" i="6"/>
  <c r="G26" i="13" l="1"/>
  <c r="G116" i="13" s="1"/>
  <c r="F11" i="12" s="1"/>
  <c r="G12" i="10"/>
  <c r="G24" i="10"/>
  <c r="G13" i="10"/>
  <c r="G11" i="10"/>
  <c r="G20" i="10"/>
  <c r="G23" i="10"/>
  <c r="G14" i="10"/>
  <c r="G16" i="10"/>
  <c r="G17" i="10"/>
  <c r="G18" i="10"/>
  <c r="G19" i="10"/>
  <c r="G21" i="10"/>
  <c r="G22" i="10"/>
  <c r="G15" i="10"/>
  <c r="G13" i="6"/>
  <c r="G14" i="6"/>
  <c r="G15" i="6"/>
  <c r="G16" i="6"/>
  <c r="G17" i="6"/>
  <c r="G18" i="6"/>
  <c r="G19" i="6"/>
  <c r="G20" i="6"/>
  <c r="G21" i="6"/>
  <c r="G22" i="6"/>
  <c r="G23" i="6"/>
  <c r="G24" i="6"/>
  <c r="G11" i="6"/>
  <c r="H11" i="6" l="1"/>
  <c r="G26" i="6"/>
  <c r="G123" i="13"/>
  <c r="G125" i="13" s="1"/>
  <c r="F18" i="12"/>
  <c r="F20" i="12" s="1"/>
  <c r="G26" i="10"/>
  <c r="G116" i="10" s="1"/>
  <c r="E18" i="12" s="1"/>
  <c r="E20" i="12" s="1"/>
  <c r="G123" i="10"/>
  <c r="G125" i="10" s="1"/>
  <c r="I109" i="6"/>
  <c r="D19" i="12" s="1"/>
  <c r="H105" i="6"/>
  <c r="G105" i="6"/>
  <c r="I103" i="6"/>
  <c r="I102" i="6"/>
  <c r="I101" i="6"/>
  <c r="I100" i="6"/>
  <c r="I99" i="6"/>
  <c r="H95" i="6"/>
  <c r="G95" i="6"/>
  <c r="I93" i="6"/>
  <c r="I92" i="6"/>
  <c r="I91" i="6"/>
  <c r="I90" i="6"/>
  <c r="I89" i="6"/>
  <c r="I88" i="6"/>
  <c r="I87" i="6"/>
  <c r="I86" i="6"/>
  <c r="H82" i="6"/>
  <c r="G82" i="6"/>
  <c r="I80" i="6"/>
  <c r="I79" i="6"/>
  <c r="I78" i="6"/>
  <c r="I77" i="6"/>
  <c r="I76" i="6"/>
  <c r="I75" i="6"/>
  <c r="I74" i="6"/>
  <c r="I73" i="6"/>
  <c r="H69" i="6"/>
  <c r="G69" i="6"/>
  <c r="I67" i="6"/>
  <c r="I66" i="6"/>
  <c r="I65" i="6"/>
  <c r="I64" i="6"/>
  <c r="I63" i="6"/>
  <c r="I62" i="6"/>
  <c r="I61" i="6"/>
  <c r="I60" i="6"/>
  <c r="H56" i="6"/>
  <c r="G56" i="6"/>
  <c r="I54" i="6"/>
  <c r="I53" i="6"/>
  <c r="I52" i="6"/>
  <c r="I51" i="6"/>
  <c r="I50" i="6"/>
  <c r="I49" i="6"/>
  <c r="H45" i="6"/>
  <c r="G45" i="6"/>
  <c r="I43" i="6"/>
  <c r="I42" i="6"/>
  <c r="I41" i="6"/>
  <c r="I40" i="6"/>
  <c r="I39" i="6"/>
  <c r="I38" i="6"/>
  <c r="I37" i="6"/>
  <c r="I36" i="6"/>
  <c r="I35" i="6"/>
  <c r="I34" i="6"/>
  <c r="I33" i="6"/>
  <c r="I32" i="6"/>
  <c r="I31" i="6"/>
  <c r="I30" i="6"/>
  <c r="I111" i="6" l="1"/>
  <c r="G128" i="6" s="1"/>
  <c r="H13" i="6"/>
  <c r="I13" i="6" s="1"/>
  <c r="I11" i="6"/>
  <c r="H14" i="6"/>
  <c r="I14" i="6" s="1"/>
  <c r="H15" i="6"/>
  <c r="I15" i="6" s="1"/>
  <c r="H16" i="6"/>
  <c r="I16" i="6" s="1"/>
  <c r="H17" i="6"/>
  <c r="I17" i="6" s="1"/>
  <c r="H18" i="6"/>
  <c r="I18" i="6" s="1"/>
  <c r="H19" i="6"/>
  <c r="I19" i="6" s="1"/>
  <c r="H20" i="6"/>
  <c r="I20" i="6" s="1"/>
  <c r="H21" i="6"/>
  <c r="I21" i="6" s="1"/>
  <c r="H22" i="6"/>
  <c r="I22" i="6" s="1"/>
  <c r="H23" i="6"/>
  <c r="I23" i="6" s="1"/>
  <c r="H12" i="6"/>
  <c r="H24" i="6"/>
  <c r="I24" i="6" s="1"/>
  <c r="I105" i="6"/>
  <c r="I69" i="6"/>
  <c r="I95" i="6"/>
  <c r="I82" i="6"/>
  <c r="G115" i="6"/>
  <c r="I56" i="6"/>
  <c r="I45" i="6"/>
  <c r="G121" i="6" s="1"/>
  <c r="H26" i="6" l="1"/>
  <c r="H115" i="6" s="1"/>
  <c r="I115" i="6" s="1"/>
  <c r="G126" i="6"/>
  <c r="D17" i="12"/>
  <c r="G125" i="6"/>
  <c r="D16" i="12"/>
  <c r="G124" i="6"/>
  <c r="D15" i="12"/>
  <c r="G123" i="6"/>
  <c r="D14" i="12"/>
  <c r="G122" i="6"/>
  <c r="D13" i="12"/>
  <c r="I12" i="6"/>
  <c r="I26" i="6" l="1"/>
  <c r="G120" i="6" s="1"/>
  <c r="G127" i="6" l="1"/>
  <c r="G129" i="6" s="1"/>
  <c r="D11" i="12"/>
  <c r="D18" i="12" s="1"/>
  <c r="D20" i="12" s="1"/>
  <c r="D21" i="12" s="1"/>
</calcChain>
</file>

<file path=xl/sharedStrings.xml><?xml version="1.0" encoding="utf-8"?>
<sst xmlns="http://schemas.openxmlformats.org/spreadsheetml/2006/main" count="396" uniqueCount="172">
  <si>
    <t>GUIDANCE FOR COMPLETION</t>
  </si>
  <si>
    <r>
      <t xml:space="preserve">OVERVIEW: </t>
    </r>
    <r>
      <rPr>
        <sz val="11"/>
        <color rgb="FF000000"/>
        <rFont val="Arial"/>
        <family val="2"/>
      </rPr>
      <t xml:space="preserve">This budget template covers years 1-3 of the 4.A-H grant. Year 1 should be a </t>
    </r>
    <r>
      <rPr>
        <u/>
        <sz val="11"/>
        <color rgb="FF000000"/>
        <rFont val="Arial"/>
        <family val="2"/>
      </rPr>
      <t>detailed</t>
    </r>
    <r>
      <rPr>
        <sz val="11"/>
        <color rgb="FF000000"/>
        <rFont val="Arial"/>
        <family val="2"/>
      </rPr>
      <t xml:space="preserve"> budget, while years 2 and 3 should be </t>
    </r>
    <r>
      <rPr>
        <u/>
        <sz val="11"/>
        <color rgb="FF000000"/>
        <rFont val="Arial"/>
        <family val="2"/>
      </rPr>
      <t>projected</t>
    </r>
    <r>
      <rPr>
        <sz val="11"/>
        <color rgb="FF000000"/>
        <rFont val="Arial"/>
        <family val="2"/>
      </rPr>
      <t xml:space="preserve"> budgets which will be confirmed with DSAMH as those timeframes approach. Timeframes and maximum allowable funds are as follows:
      i. FY25: May 30, 2025 - September 29, 2025(Maximum budget = $50,000)
      ii. Projected FY26: September 30, 2025 - September 29, 2026 (Max budget = $100,000)
      iii. Projected FY27:September 30, 2026 - September 29, 2027 (Max budget = $100,000)</t>
    </r>
  </si>
  <si>
    <r>
      <t xml:space="preserve">NOTE: </t>
    </r>
    <r>
      <rPr>
        <sz val="11"/>
        <color theme="1"/>
        <rFont val="Arial"/>
        <family val="2"/>
      </rPr>
      <t>The budget template has been protected so that only the cells meant to be populated can be selected and filled.</t>
    </r>
  </si>
  <si>
    <t>C-1: Salaries</t>
  </si>
  <si>
    <t xml:space="preserve">      Definition</t>
  </si>
  <si>
    <t>This refers to wages for staff who work for your organization and are included on your organization's payroll. Individuals who are contracted team members but are not on payroll should be listed under C-5 Contractual. Bonuses and stipends are unallowable under SOR funding.</t>
  </si>
  <si>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</si>
  <si>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</si>
  <si>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</si>
  <si>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</si>
  <si>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</si>
  <si>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</si>
  <si>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Describe the role of the staff person as it relates to your proposed project.</t>
  </si>
  <si>
    <t>Calculating Initial Payments</t>
  </si>
  <si>
    <t xml:space="preserve">Initial payments calculated at 3 months, and remaining balance for remainder of award period. Justified exceptions may be made to account for upfront costs (e.g., technology or training). Initial payments are only applicable to Year 1 of the 4.A-H grant lifecycle. </t>
  </si>
  <si>
    <t>C-2: Benefits</t>
  </si>
  <si>
    <t>This refers to a staff person's benefits, such as health insurance, FICA, retirement, paid time off, or other benefits. Only staff who work for your organization should receive benefits; contractual team members do not receive benefits. Bonuses and stipends are unallowable under SOR funding.</t>
  </si>
  <si>
    <t xml:space="preserve">      Computation</t>
  </si>
  <si>
    <t>This refers to the percentage calculation of a staff person's benefits. For example, "Benefits are calculated at 9.7% of staff salary (FICA 6.2%, Medicare 1.45%, DE unemployment .6%, Worker's Comp 1.45%)".</t>
  </si>
  <si>
    <t>C-3: Travel and Training</t>
  </si>
  <si>
    <t xml:space="preserve">      Definition: Travel</t>
  </si>
  <si>
    <t>Only mileage reimbursement is an allowable travel expense; hotels, flights/trains, and parking fees are unallowable. Mileage reimbursement is paid at the state reimbursement rate of $0.50/mile. The mileage must be reasonable and appropriate as it relates to your project.</t>
  </si>
  <si>
    <t xml:space="preserve">      Definition: Training</t>
  </si>
  <si>
    <t>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DSAMH approval is required for staff attending training.</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</si>
  <si>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</si>
  <si>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</si>
  <si>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</si>
  <si>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$100/hours).</t>
  </si>
  <si>
    <t>C-6: Supplies</t>
  </si>
  <si>
    <t>This refers to the cost of supplies needed to implement your project. Costs should be broken down by individual expenses, i.e., if technology is needed, list the cost of computers separate from the cost of computer mice. Refer to the funding restrictions for a list of unallowable costs.</t>
  </si>
  <si>
    <t>C-7: Equipment</t>
  </si>
  <si>
    <t>Only singular, machine-type items costing over $5,000 should be listed here (e.g., one smartboard that costs $6,000). Items over $5,000 need SAMSHA approval, which will delay application review and approval. If a set of items totals over $5,000 but the cost of each individual item does not (e.g., 4 laptops that each cost $1,500 and total $6,000), then this should be listed under Supplies.</t>
  </si>
  <si>
    <t>C-8: Indirect Costs</t>
  </si>
  <si>
    <t>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15% of the total direct costs (not total budget). The 15% cap also applies to monthly invoicing. The indirect cost for any month cannot exceed 15% of the monthly direct costs.</t>
  </si>
  <si>
    <t>Proportional Share of Costs</t>
  </si>
  <si>
    <t>For budget items that will be shared between TAP 4.A-H and non-TAP 4.A-H projects/programs (e.g., staffing, operational, equipment, training, other contractual costs), only include the relevant proportion of costs in your TAP 4.A-H budget. For example, if you plan use new computers for both your TAP 4. A-H and other projects/programs within your organization, only include a percentage of your computer costs that will be dedicated to TAP 4.A-H in this budget and include a narrative justification (e.g., "New computers are included at 50% of the total cost."). If you would like an exception to this rule, please indicate such in your budget.</t>
  </si>
  <si>
    <t>Conditional Formatting Key</t>
  </si>
  <si>
    <t>Gray highlight</t>
  </si>
  <si>
    <t>DO NOT OVER-WRITE: these cells will auto-populate. See budget worksheet for guidance on which columns to complete for each category.</t>
  </si>
  <si>
    <t>Red highlight in rows 99-103</t>
  </si>
  <si>
    <r>
      <t xml:space="preserve">Review amount requested: this is only for </t>
    </r>
    <r>
      <rPr>
        <b/>
        <sz val="11"/>
        <rFont val="Arial"/>
        <family val="2"/>
      </rPr>
      <t>singular equipment</t>
    </r>
    <r>
      <rPr>
        <sz val="11"/>
        <rFont val="Arial"/>
        <family val="2"/>
      </rPr>
      <t xml:space="preserve"> that costs more than $5,000.</t>
    </r>
  </si>
  <si>
    <t>Red highlight in row 109</t>
  </si>
  <si>
    <t>Review the amount requested: This cannot exceed 15% of your total direct costs (not 15% of the total budget). The maximum allowed is $43,478.26 overall, $6,521.74 for Year 1, and $13,043.48 for Years 2 and 3.</t>
  </si>
  <si>
    <t>Red highlight in row 129 (Year 1) or row 125 (Years 2 &amp; 3)</t>
  </si>
  <si>
    <t>Review amount requested: this cannot exceed the maximum allowable costs for that year ($50,000 for Year 1 and $100,000 for Year 2 and Year 3)</t>
  </si>
  <si>
    <t>*SAMHSA grant funds MAY NOT be used for any of the following:</t>
  </si>
  <si>
    <t>*This is a non-comprehensive list.</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</si>
  <si>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</si>
  <si>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</si>
  <si>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</si>
  <si>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</si>
  <si>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</si>
  <si>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</si>
  <si>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</si>
  <si>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</si>
  <si>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</si>
  <si>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</si>
  <si>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</si>
  <si>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</si>
  <si>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</si>
  <si>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</si>
  <si>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</si>
  <si>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</si>
  <si>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</si>
  <si>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</si>
  <si>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</si>
  <si>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rgb="FF000000"/>
        <rFont val="Arial"/>
        <family val="2"/>
      </rPr>
      <t xml:space="preserve">Please note TAP program </t>
    </r>
    <r>
      <rPr>
        <i/>
        <sz val="11"/>
        <color rgb="FF000000"/>
        <rFont val="Arial"/>
        <family val="2"/>
      </rPr>
      <t>funding can only be used to pay for entrance fees to a training</t>
    </r>
    <r>
      <rPr>
        <sz val="11"/>
        <color rgb="FF000000"/>
        <rFont val="Arial"/>
        <family val="2"/>
      </rPr>
      <t xml:space="preserve"> </t>
    </r>
    <r>
      <rPr>
        <i/>
        <sz val="11"/>
        <color rgb="FF000000"/>
        <rFont val="Arial"/>
        <family val="2"/>
      </rPr>
      <t>approved by DSAMH</t>
    </r>
    <r>
      <rPr>
        <sz val="11"/>
        <color rgb="FF000000"/>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rgb="FF000000"/>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</si>
  <si>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</si>
  <si>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</si>
  <si>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</si>
  <si>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 xml:space="preserve">The executive salary cap can be found here: </t>
  </si>
  <si>
    <t>https://www.samhsa.gov/sites/default/files/fy24-award-standard-terms-conditions.pdf</t>
  </si>
  <si>
    <t>Applicant Organization</t>
  </si>
  <si>
    <t>Expected Contract Start</t>
  </si>
  <si>
    <t>Expected Contract End</t>
  </si>
  <si>
    <t>Tier</t>
  </si>
  <si>
    <t>4.A-H</t>
  </si>
  <si>
    <r>
      <t>Award Period</t>
    </r>
    <r>
      <rPr>
        <sz val="10"/>
        <color theme="1"/>
        <rFont val="Arial"/>
        <family val="2"/>
      </rPr>
      <t xml:space="preserve"> (months)</t>
    </r>
  </si>
  <si>
    <t>Budget Submission Date</t>
  </si>
  <si>
    <t>Last Revision Date</t>
  </si>
  <si>
    <r>
      <t xml:space="preserve">COST-REIMBURSEMENT CONTRACT BUDGET OVERVIEW
</t>
    </r>
    <r>
      <rPr>
        <sz val="12"/>
        <color theme="1"/>
        <rFont val="Arial"/>
        <family val="2"/>
      </rPr>
      <t>This section will auto-populate based on the amounts in the tabs for Years 1, 2, and 3.</t>
    </r>
  </si>
  <si>
    <t xml:space="preserve">Budget Category </t>
  </si>
  <si>
    <t>Requested Contract Funds</t>
  </si>
  <si>
    <t>Year 1</t>
  </si>
  <si>
    <t>Year 2</t>
  </si>
  <si>
    <t>Year 3</t>
  </si>
  <si>
    <t xml:space="preserve">C-1 SALARIES </t>
  </si>
  <si>
    <t>C-2 BENEFITS</t>
  </si>
  <si>
    <t xml:space="preserve">C-3  TRAVEL AND TRAINING </t>
  </si>
  <si>
    <t xml:space="preserve">C-4  OPERATIONAL </t>
  </si>
  <si>
    <t>C-5  CONTRACTUAL</t>
  </si>
  <si>
    <t xml:space="preserve">C-6 SUPPLIES </t>
  </si>
  <si>
    <t xml:space="preserve">C-7 EQUIPMENT </t>
  </si>
  <si>
    <t>TOTAL DIRECT COST</t>
  </si>
  <si>
    <t xml:space="preserve">C-8 INDIRECT COST </t>
  </si>
  <si>
    <t xml:space="preserve">TOTAL ANNUAL CONTRACT COST </t>
  </si>
  <si>
    <t xml:space="preserve">TOTAL 4A.-H CONTRACT COST </t>
  </si>
  <si>
    <t>Cost-Reimbursement Contract Detailed Budget
4.A-H Year One (FY25)</t>
  </si>
  <si>
    <t>Expected Budget Period Start</t>
  </si>
  <si>
    <t>Budget Period End</t>
  </si>
  <si>
    <t>Budget Year</t>
  </si>
  <si>
    <t>FY25</t>
  </si>
  <si>
    <r>
      <rPr>
        <sz val="11"/>
        <color rgb="FF000000"/>
        <rFont val="Arial"/>
        <family val="2"/>
      </rPr>
      <t>(This is for</t>
    </r>
    <r>
      <rPr>
        <b/>
        <sz val="11"/>
        <color rgb="FF000000"/>
        <rFont val="Arial"/>
        <family val="2"/>
      </rPr>
      <t xml:space="preserve"> wages</t>
    </r>
    <r>
      <rPr>
        <sz val="11"/>
        <color rgb="FF000000"/>
        <rFont val="Arial"/>
        <family val="2"/>
      </rPr>
      <t xml:space="preserve"> only. The executive salary cap is: $221,900. Level of effort may not exceed 100% across all federal grants for a single person.)			</t>
    </r>
  </si>
  <si>
    <t>(complete columns D, E, F -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</si>
  <si>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</si>
  <si>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</si>
  <si>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</si>
  <si>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</si>
  <si>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</si>
  <si>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</si>
  <si>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</si>
  <si>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</si>
  <si>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</si>
  <si>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</si>
  <si>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</si>
  <si>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</si>
  <si>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(Provide a percentage breakdown for the benefits computation.)</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</si>
  <si>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</si>
  <si>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</si>
  <si>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</si>
  <si>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</si>
  <si>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</si>
  <si>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</si>
  <si>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</si>
  <si>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t>(Mileage is paid at the state reimbursement rate of $0.50 per mile; training hours for staff must be in C-1 Salaries.)</t>
  </si>
  <si>
    <t>(complete columns G and H - they will auto-populate column I)</t>
  </si>
  <si>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</si>
  <si>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</si>
  <si>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</si>
  <si>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</si>
  <si>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</si>
  <si>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</si>
  <si>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</si>
  <si>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</si>
  <si>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</si>
  <si>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</si>
  <si>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</si>
  <si>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(e.g., Hired staff not on payroll, leased equipment, EHR vendor)</t>
  </si>
  <si>
    <t>Name of Organization/Consultant</t>
  </si>
  <si>
    <t>TOTAL C-5 Contractual</t>
  </si>
  <si>
    <t xml:space="preserve">TOTAL C-6 Supplies </t>
  </si>
  <si>
    <t>(ONLY singular, machine-type items over $5,000 should be in "EQUIPMENT".)</t>
  </si>
  <si>
    <t xml:space="preserve"> </t>
  </si>
  <si>
    <t xml:space="preserve">TOTAL C-7 Equipment  </t>
  </si>
  <si>
    <t>(Cannot be more than 15% of total direct costs for the year; maximum is $6,521.74)</t>
  </si>
  <si>
    <t xml:space="preserve">Indirect Cost </t>
  </si>
  <si>
    <t xml:space="preserve">TOTAL C-8 Indirect </t>
  </si>
  <si>
    <t>Total Y1 Budget</t>
  </si>
  <si>
    <t>COST-REIMBURSEMENT CONTRACT BUDGET OVERVIEW</t>
  </si>
  <si>
    <t xml:space="preserve">TOTAL Y1 COST </t>
  </si>
  <si>
    <t>4B</t>
  </si>
  <si>
    <t>4C</t>
  </si>
  <si>
    <t>Cost-Reimbursement Contract Projected Budget
4.A-H YearTwo (FY26)</t>
  </si>
  <si>
    <t>Budget Period Start</t>
  </si>
  <si>
    <t>FY26</t>
  </si>
  <si>
    <r>
      <rPr>
        <sz val="11"/>
        <color rgb="FF000000"/>
        <rFont val="Arial"/>
        <family val="2"/>
      </rPr>
      <t xml:space="preserve">(This is for </t>
    </r>
    <r>
      <rPr>
        <b/>
        <sz val="11"/>
        <color rgb="FF000000"/>
        <rFont val="Arial"/>
        <family val="2"/>
      </rPr>
      <t>wages</t>
    </r>
    <r>
      <rPr>
        <sz val="11"/>
        <color rgb="FF000000"/>
        <rFont val="Arial"/>
        <family val="2"/>
      </rPr>
      <t xml:space="preserve"> only. The executive salary cap is: $221,900. Level of effort may not exceed 100% across all federal grants for a single person.)			</t>
    </r>
  </si>
  <si>
    <t>(complete columns D, E, F - they will auto-populate column G)</t>
  </si>
  <si>
    <t>(Cannot be more than 15% of total direct costs for the year; maximum is $13,043.48 )</t>
  </si>
  <si>
    <t xml:space="preserve">TOTAL Y2 COST </t>
  </si>
  <si>
    <t>Cost-Reimbursement Contract Projected Budget
4.A-H Year Three (FY27)</t>
  </si>
  <si>
    <t>FY27</t>
  </si>
  <si>
    <r>
      <rPr>
        <sz val="11"/>
        <color rgb="FF000000"/>
        <rFont val="Arial"/>
        <family val="2"/>
      </rPr>
      <t xml:space="preserve">(This is for </t>
    </r>
    <r>
      <rPr>
        <b/>
        <sz val="11"/>
        <color rgb="FF000000"/>
        <rFont val="Arial"/>
        <family val="2"/>
      </rPr>
      <t xml:space="preserve">wages </t>
    </r>
    <r>
      <rPr>
        <sz val="11"/>
        <color rgb="FF000000"/>
        <rFont val="Arial"/>
        <family val="2"/>
      </rPr>
      <t>only. The executive salary cap is: $221,900. Level of effort may not exceed 100% across all federal grants for a single person.)</t>
    </r>
  </si>
  <si>
    <t>(Cannot be more than 15% of total direct costs for the year; maximum is $13,043.48)</t>
  </si>
  <si>
    <t xml:space="preserve">TOTAL Y3 COST </t>
  </si>
  <si>
    <t>10% indirect costs:</t>
  </si>
  <si>
    <t>Y1</t>
  </si>
  <si>
    <t>Y2</t>
  </si>
  <si>
    <t>Y3</t>
  </si>
  <si>
    <t>Total</t>
  </si>
  <si>
    <t>Total Cost Limit</t>
  </si>
  <si>
    <t>Indirect Cost Limit</t>
  </si>
  <si>
    <t>15%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</si>
</sst>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38">
    <font>
      <sz val="10"/>
      <color rgb="FF000000"/>
      <name val="Arial"/>
      <scheme val="minor"/>
    </font>
    <font>
      <sz val="10"/>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
      <sz val="10"/>
      <color rgb="FF000000"/>
      <name val="Arial"/>
      <family val="2"/>
      <scheme val="minor"/>
    </font>
    <font>
      <b/>
      <sz val="10"/>
      <name val="Arial"/>
      <family val="2"/>
    </font>
    <font>
      <b/>
      <sz val="10"/>
      <color rgb="FF000000"/>
      <name val="Arial"/>
      <family val="2"/>
      <scheme val="minor"/>
    </font>
    <font>
      <b/>
      <sz val="10"/>
      <color rgb="FFFF0000"/>
      <name val="Arial"/>
      <family val="2"/>
    </font>
    <font>
      <b/>
      <sz val="11"/>
      <color rgb="FF000000"/>
      <name val="Arial"/>
      <family val="2"/>
    </font>
    <font>
      <sz val="11"/>
      <color rgb="FF000000"/>
      <name val="Arial"/>
      <family val="2"/>
    </font>
    <font>
      <u/>
      <sz val="11"/>
      <color rgb="FF000000"/>
      <name val="Arial"/>
      <family val="2"/>
    </font>
    <font>
      <b/>
      <sz val="11"/>
      <color rgb="FF000000"/>
      <name val="Arial"/>
      <family val="2"/>
      <scheme val="minor"/>
    </font>
    <font>
      <i/>
      <sz val="11"/>
      <color rgb="FF000000"/>
      <name val="Arial"/>
      <family val="2"/>
    </font>
  </fonts>
  <fills count="10">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FFF99"/>
        <bgColor rgb="FF92D050"/>
      </patternFill>
    </fill>
  </fills>
  <borders count="131">
    <border>
      <left/>
      <right/>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right/>
      <top/>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style="medium">
        <color indexed="64"/>
      </left>
      <right/>
      <top style="thin">
        <color rgb="FF000000"/>
      </top>
      <bottom style="thin">
        <color indexed="64"/>
      </bottom>
      <diagonal/>
    </border>
    <border>
      <left/>
      <right/>
      <top style="medium">
        <color indexed="64"/>
      </top>
      <bottom/>
      <diagonal/>
    </border>
    <border>
      <left style="medium">
        <color indexed="64"/>
      </left>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ck">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ck">
        <color rgb="FF000000"/>
      </top>
      <bottom style="medium">
        <color indexed="64"/>
      </bottom>
      <diagonal/>
    </border>
    <border>
      <left/>
      <right/>
      <top style="medium">
        <color indexed="64"/>
      </top>
      <bottom style="thick">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ck">
        <color rgb="FF000000"/>
      </bottom>
      <diagonal/>
    </border>
    <border>
      <left/>
      <right style="medium">
        <color rgb="FF000000"/>
      </right>
      <top style="thin">
        <color rgb="FF000000"/>
      </top>
      <bottom style="thick">
        <color rgb="FF000000"/>
      </bottom>
      <diagonal/>
    </border>
    <border>
      <left style="thin">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indexed="64"/>
      </left>
      <right/>
      <top style="medium">
        <color indexed="64"/>
      </top>
      <bottom style="thick">
        <color rgb="FF000000"/>
      </bottom>
      <diagonal/>
    </border>
    <border>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rgb="FF000000"/>
      </left>
      <right/>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rgb="FF000000"/>
      </right>
      <top/>
      <bottom/>
      <diagonal/>
    </border>
    <border>
      <left style="medium">
        <color rgb="FF000000"/>
      </left>
      <right/>
      <top style="thin">
        <color theme="0" tint="-0.249977111117893"/>
      </top>
      <bottom style="thin">
        <color theme="0" tint="-0.249977111117893"/>
      </bottom>
      <diagonal/>
    </border>
    <border>
      <left/>
      <right style="medium">
        <color rgb="FF000000"/>
      </right>
      <top style="thin">
        <color theme="0" tint="-0.249977111117893"/>
      </top>
      <bottom style="thin">
        <color theme="0" tint="-0.249977111117893"/>
      </bottom>
      <diagonal/>
    </border>
    <border>
      <left style="medium">
        <color rgb="FF000000"/>
      </left>
      <right/>
      <top style="thin">
        <color theme="0" tint="-0.249977111117893"/>
      </top>
      <bottom/>
      <diagonal/>
    </border>
    <border>
      <left/>
      <right style="medium">
        <color rgb="FF000000"/>
      </right>
      <top/>
      <bottom style="thin">
        <color theme="2" tint="-0.34998626667073579"/>
      </bottom>
      <diagonal/>
    </border>
    <border>
      <left style="medium">
        <color rgb="FF000000"/>
      </left>
      <right/>
      <top style="thin">
        <color theme="0" tint="-0.34998626667073579"/>
      </top>
      <bottom style="thin">
        <color theme="0" tint="-0.34998626667073579"/>
      </bottom>
      <diagonal/>
    </border>
    <border>
      <left/>
      <right style="medium">
        <color rgb="FF000000"/>
      </right>
      <top style="thin">
        <color theme="0" tint="-0.34998626667073579"/>
      </top>
      <bottom style="thin">
        <color theme="0" tint="-0.34998626667073579"/>
      </bottom>
      <diagonal/>
    </border>
  </borders>
  <cellStyleXfs count="5">
    <xf numFmtId="0" fontId="0" fillId="0" borderId="0"/>
    <xf numFmtId="0" fontId="15" fillId="0" borderId="49"/>
    <xf numFmtId="0" fontId="16" fillId="0" borderId="0" applyNumberFormat="0" applyFill="0" applyBorder="0" applyAlignment="0" applyProtection="0"/>
    <xf numFmtId="9" fontId="26" fillId="0" borderId="0" applyFont="0" applyFill="0" applyBorder="0" applyAlignment="0" applyProtection="0"/>
    <xf numFmtId="44" fontId="29" fillId="0" borderId="0" applyFont="0" applyFill="0" applyBorder="0" applyAlignment="0" applyProtection="0"/>
  </cellStyleXfs>
  <cellXfs count="370">
    <xf numFmtId="0" fontId="0" fillId="0" borderId="0" xfId="0"/>
    <xf numFmtId="3" fontId="1" fillId="0" borderId="0" xfId="0" applyNumberFormat="1" applyFont="1"/>
    <xf numFmtId="3" fontId="5" fillId="0" borderId="0" xfId="0" applyNumberFormat="1" applyFont="1" applyAlignment="1">
      <alignment horizontal="left"/>
    </xf>
    <xf numFmtId="3" fontId="5" fillId="0" borderId="0" xfId="0" applyNumberFormat="1" applyFont="1"/>
    <xf numFmtId="0" fontId="8" fillId="0" borderId="0" xfId="0" applyFont="1" applyAlignment="1">
      <alignment vertical="center"/>
    </xf>
    <xf numFmtId="0" fontId="9" fillId="0" borderId="0" xfId="0" applyFont="1" applyAlignment="1">
      <alignment horizontal="left" wrapText="1"/>
    </xf>
    <xf numFmtId="0" fontId="10" fillId="0" borderId="0" xfId="0" applyFont="1"/>
    <xf numFmtId="0" fontId="1" fillId="0" borderId="0" xfId="0" applyFont="1"/>
    <xf numFmtId="164" fontId="9" fillId="6" borderId="12" xfId="0" applyNumberFormat="1"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164" fontId="9" fillId="6" borderId="19" xfId="0" applyNumberFormat="1" applyFont="1" applyFill="1" applyBorder="1" applyAlignment="1">
      <alignment horizontal="center" vertical="center" wrapText="1"/>
    </xf>
    <xf numFmtId="0" fontId="1" fillId="0" borderId="0" xfId="0" applyFont="1" applyAlignment="1">
      <alignment horizontal="center" wrapText="1"/>
    </xf>
    <xf numFmtId="2" fontId="7" fillId="0" borderId="0" xfId="0" applyNumberFormat="1" applyFont="1" applyAlignment="1">
      <alignment horizontal="left" vertical="top" wrapText="1"/>
    </xf>
    <xf numFmtId="164" fontId="7" fillId="0" borderId="0" xfId="0" applyNumberFormat="1" applyFont="1" applyAlignment="1">
      <alignment horizontal="left" vertical="top" wrapText="1"/>
    </xf>
    <xf numFmtId="0" fontId="7" fillId="0" borderId="0" xfId="0" applyFont="1" applyAlignment="1">
      <alignment horizontal="left" vertical="top" wrapText="1"/>
    </xf>
    <xf numFmtId="164" fontId="9" fillId="0" borderId="0" xfId="0" applyNumberFormat="1" applyFont="1" applyAlignment="1">
      <alignment horizontal="center" vertical="center" wrapText="1"/>
    </xf>
    <xf numFmtId="164" fontId="1" fillId="0" borderId="0" xfId="0" applyNumberFormat="1" applyFont="1"/>
    <xf numFmtId="0" fontId="10" fillId="0" borderId="0" xfId="0" applyFont="1" applyAlignment="1">
      <alignment horizontal="right"/>
    </xf>
    <xf numFmtId="164" fontId="3" fillId="0" borderId="0" xfId="0" applyNumberFormat="1" applyFont="1"/>
    <xf numFmtId="0" fontId="1" fillId="0" borderId="0" xfId="0" applyFont="1" applyAlignment="1">
      <alignment horizontal="center"/>
    </xf>
    <xf numFmtId="0" fontId="7" fillId="0" borderId="0" xfId="0" applyFont="1" applyAlignment="1">
      <alignment vertical="top" wrapText="1"/>
    </xf>
    <xf numFmtId="0" fontId="9" fillId="0" borderId="0" xfId="0" applyFont="1" applyAlignment="1">
      <alignment vertical="top" wrapText="1"/>
    </xf>
    <xf numFmtId="0" fontId="7" fillId="0" borderId="0" xfId="0" applyFont="1"/>
    <xf numFmtId="0" fontId="9"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center" wrapText="1"/>
    </xf>
    <xf numFmtId="164" fontId="3" fillId="0" borderId="0" xfId="0" applyNumberFormat="1" applyFont="1" applyAlignment="1">
      <alignment horizontal="center" wrapText="1"/>
    </xf>
    <xf numFmtId="0" fontId="1" fillId="0" borderId="0" xfId="0" applyFont="1" applyAlignment="1">
      <alignment wrapText="1"/>
    </xf>
    <xf numFmtId="0" fontId="1" fillId="0" borderId="46" xfId="0" applyFont="1" applyBorder="1"/>
    <xf numFmtId="0" fontId="7" fillId="0" borderId="48" xfId="0" applyFont="1" applyBorder="1" applyAlignment="1">
      <alignment horizontal="center" vertical="center" wrapText="1"/>
    </xf>
    <xf numFmtId="0" fontId="1" fillId="0" borderId="48" xfId="0" applyFont="1" applyBorder="1"/>
    <xf numFmtId="0" fontId="9" fillId="0" borderId="0" xfId="0" applyFont="1"/>
    <xf numFmtId="0" fontId="7" fillId="5" borderId="55" xfId="0" applyFont="1" applyFill="1" applyBorder="1" applyAlignment="1">
      <alignment horizontal="center" wrapText="1"/>
    </xf>
    <xf numFmtId="164" fontId="9" fillId="6" borderId="67" xfId="0" applyNumberFormat="1" applyFont="1" applyFill="1" applyBorder="1" applyAlignment="1">
      <alignment horizontal="center" vertical="center" wrapText="1"/>
    </xf>
    <xf numFmtId="0" fontId="8" fillId="0" borderId="8" xfId="0" applyFont="1" applyBorder="1" applyAlignment="1">
      <alignment vertical="center" wrapText="1"/>
    </xf>
    <xf numFmtId="164" fontId="9" fillId="6" borderId="66" xfId="0" applyNumberFormat="1" applyFont="1" applyFill="1" applyBorder="1" applyAlignment="1">
      <alignment horizontal="center" vertical="center" wrapText="1"/>
    </xf>
    <xf numFmtId="3" fontId="3" fillId="2" borderId="75" xfId="0" applyNumberFormat="1" applyFont="1" applyFill="1" applyBorder="1" applyAlignment="1">
      <alignment horizontal="left"/>
    </xf>
    <xf numFmtId="3" fontId="3" fillId="2" borderId="76" xfId="0" applyNumberFormat="1" applyFont="1" applyFill="1" applyBorder="1" applyAlignment="1">
      <alignment horizontal="left"/>
    </xf>
    <xf numFmtId="3" fontId="3" fillId="2" borderId="77" xfId="0" applyNumberFormat="1" applyFont="1" applyFill="1" applyBorder="1" applyAlignment="1">
      <alignment horizontal="left"/>
    </xf>
    <xf numFmtId="0" fontId="12" fillId="0" borderId="87" xfId="0" applyFont="1" applyBorder="1" applyAlignment="1">
      <alignment horizontal="left" vertical="center" wrapText="1"/>
    </xf>
    <xf numFmtId="0" fontId="12" fillId="0" borderId="85" xfId="0" applyFont="1" applyBorder="1" applyAlignment="1">
      <alignment horizontal="left" vertical="center" wrapText="1"/>
    </xf>
    <xf numFmtId="0" fontId="7" fillId="0" borderId="49" xfId="0" applyFont="1" applyBorder="1" applyAlignment="1">
      <alignment horizontal="center" vertical="center" wrapText="1"/>
    </xf>
    <xf numFmtId="0" fontId="1" fillId="0" borderId="49" xfId="0" applyFont="1" applyBorder="1"/>
    <xf numFmtId="3" fontId="3" fillId="2" borderId="90" xfId="0" applyNumberFormat="1" applyFont="1" applyFill="1" applyBorder="1" applyAlignment="1">
      <alignment horizontal="left"/>
    </xf>
    <xf numFmtId="164" fontId="9" fillId="6" borderId="18" xfId="0" applyNumberFormat="1" applyFont="1" applyFill="1" applyBorder="1" applyAlignment="1">
      <alignment horizontal="center" vertical="center" wrapText="1"/>
    </xf>
    <xf numFmtId="49" fontId="9" fillId="0" borderId="59" xfId="0" applyNumberFormat="1" applyFont="1" applyBorder="1" applyAlignment="1" applyProtection="1">
      <alignment horizontal="left" wrapText="1"/>
      <protection locked="0"/>
    </xf>
    <xf numFmtId="49" fontId="9" fillId="0" borderId="12" xfId="0" applyNumberFormat="1" applyFont="1" applyBorder="1" applyAlignment="1" applyProtection="1">
      <alignment horizontal="left" wrapText="1"/>
      <protection locked="0"/>
    </xf>
    <xf numFmtId="2" fontId="9" fillId="0" borderId="12"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left" wrapText="1"/>
      <protection locked="0"/>
    </xf>
    <xf numFmtId="9" fontId="9" fillId="0" borderId="12" xfId="0" applyNumberFormat="1" applyFont="1" applyBorder="1" applyAlignment="1" applyProtection="1">
      <alignment horizontal="left" wrapText="1"/>
      <protection locked="0"/>
    </xf>
    <xf numFmtId="49" fontId="9" fillId="0" borderId="61" xfId="0" applyNumberFormat="1" applyFont="1" applyBorder="1" applyAlignment="1" applyProtection="1">
      <alignment horizontal="left" wrapText="1"/>
      <protection locked="0"/>
    </xf>
    <xf numFmtId="49" fontId="9" fillId="0" borderId="5" xfId="0" applyNumberFormat="1" applyFont="1" applyBorder="1" applyAlignment="1" applyProtection="1">
      <alignment horizontal="left" wrapText="1"/>
      <protection locked="0"/>
    </xf>
    <xf numFmtId="49" fontId="9" fillId="0" borderId="63" xfId="0" applyNumberFormat="1" applyFont="1" applyBorder="1" applyAlignment="1" applyProtection="1">
      <alignment horizontal="left" wrapText="1"/>
      <protection locked="0"/>
    </xf>
    <xf numFmtId="2" fontId="9" fillId="0" borderId="16" xfId="0" applyNumberFormat="1" applyFont="1" applyBorder="1" applyAlignment="1" applyProtection="1">
      <alignment horizontal="left" wrapText="1"/>
      <protection locked="0"/>
    </xf>
    <xf numFmtId="164" fontId="9" fillId="0" borderId="16" xfId="0" applyNumberFormat="1" applyFont="1" applyBorder="1" applyAlignment="1" applyProtection="1">
      <alignment horizontal="left" wrapText="1"/>
      <protection locked="0"/>
    </xf>
    <xf numFmtId="9" fontId="9" fillId="0" borderId="16" xfId="0" applyNumberFormat="1" applyFont="1" applyBorder="1" applyAlignment="1" applyProtection="1">
      <alignment horizontal="left" wrapText="1"/>
      <protection locked="0"/>
    </xf>
    <xf numFmtId="2" fontId="7" fillId="0" borderId="5" xfId="0" applyNumberFormat="1" applyFont="1" applyBorder="1" applyAlignment="1" applyProtection="1">
      <alignment horizontal="left" wrapText="1"/>
      <protection locked="0"/>
    </xf>
    <xf numFmtId="164" fontId="7" fillId="0" borderId="5" xfId="0" applyNumberFormat="1" applyFont="1" applyBorder="1" applyAlignment="1" applyProtection="1">
      <alignment horizontal="left" wrapText="1"/>
      <protection locked="0"/>
    </xf>
    <xf numFmtId="9" fontId="7" fillId="0" borderId="5" xfId="0" applyNumberFormat="1" applyFont="1" applyBorder="1" applyAlignment="1" applyProtection="1">
      <alignment horizontal="left" wrapText="1"/>
      <protection locked="0"/>
    </xf>
    <xf numFmtId="49" fontId="9" fillId="0" borderId="65" xfId="0" applyNumberFormat="1" applyFont="1" applyBorder="1" applyAlignment="1" applyProtection="1">
      <alignment horizontal="left" wrapText="1"/>
      <protection locked="0"/>
    </xf>
    <xf numFmtId="49" fontId="9" fillId="0" borderId="66" xfId="0" applyNumberFormat="1" applyFont="1" applyBorder="1" applyAlignment="1" applyProtection="1">
      <alignment horizontal="left" wrapText="1"/>
      <protection locked="0"/>
    </xf>
    <xf numFmtId="2" fontId="7" fillId="0" borderId="66" xfId="0" applyNumberFormat="1" applyFont="1" applyBorder="1" applyAlignment="1" applyProtection="1">
      <alignment horizontal="left" wrapText="1"/>
      <protection locked="0"/>
    </xf>
    <xf numFmtId="164" fontId="7" fillId="0" borderId="66" xfId="0" applyNumberFormat="1" applyFont="1" applyBorder="1" applyAlignment="1" applyProtection="1">
      <alignment horizontal="left" wrapText="1"/>
      <protection locked="0"/>
    </xf>
    <xf numFmtId="9" fontId="7" fillId="0" borderId="66" xfId="0" applyNumberFormat="1" applyFont="1" applyBorder="1" applyAlignment="1" applyProtection="1">
      <alignment horizontal="left" wrapText="1"/>
      <protection locked="0"/>
    </xf>
    <xf numFmtId="49" fontId="1" fillId="0" borderId="60" xfId="0" applyNumberFormat="1" applyFont="1" applyBorder="1" applyAlignment="1" applyProtection="1">
      <alignment horizontal="left" wrapText="1"/>
      <protection locked="0"/>
    </xf>
    <xf numFmtId="49" fontId="1" fillId="0" borderId="62" xfId="0" applyNumberFormat="1" applyFont="1" applyBorder="1" applyAlignment="1" applyProtection="1">
      <alignment horizontal="left" wrapText="1"/>
      <protection locked="0"/>
    </xf>
    <xf numFmtId="49" fontId="1" fillId="0" borderId="64" xfId="0" applyNumberFormat="1" applyFont="1" applyBorder="1" applyAlignment="1" applyProtection="1">
      <alignment horizontal="left" wrapText="1"/>
      <protection locked="0"/>
    </xf>
    <xf numFmtId="49" fontId="1" fillId="0" borderId="68" xfId="0" applyNumberFormat="1" applyFont="1" applyBorder="1" applyAlignment="1" applyProtection="1">
      <alignment horizontal="left" wrapText="1"/>
      <protection locked="0"/>
    </xf>
    <xf numFmtId="49" fontId="1" fillId="0" borderId="39" xfId="0" applyNumberFormat="1" applyFont="1" applyBorder="1" applyAlignment="1" applyProtection="1">
      <alignment horizontal="left" wrapText="1"/>
      <protection locked="0"/>
    </xf>
    <xf numFmtId="49" fontId="1" fillId="0" borderId="4" xfId="0" applyNumberFormat="1" applyFont="1" applyBorder="1" applyAlignment="1" applyProtection="1">
      <alignment horizontal="left" wrapText="1"/>
      <protection locked="0"/>
    </xf>
    <xf numFmtId="49" fontId="1" fillId="0" borderId="14" xfId="0" applyNumberFormat="1" applyFont="1" applyBorder="1" applyAlignment="1" applyProtection="1">
      <alignment horizontal="left" wrapText="1"/>
      <protection locked="0"/>
    </xf>
    <xf numFmtId="49" fontId="1" fillId="0" borderId="37"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2" xfId="0" applyNumberFormat="1" applyFont="1" applyBorder="1" applyAlignment="1" applyProtection="1">
      <alignment horizontal="center" wrapText="1"/>
      <protection locked="0"/>
    </xf>
    <xf numFmtId="164" fontId="9" fillId="0" borderId="5"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9" xfId="0" applyNumberFormat="1" applyFont="1" applyBorder="1" applyAlignment="1" applyProtection="1">
      <alignment horizontal="center" wrapText="1"/>
      <protection locked="0"/>
    </xf>
    <xf numFmtId="164" fontId="9" fillId="0" borderId="19"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left" wrapText="1"/>
      <protection locked="0"/>
    </xf>
    <xf numFmtId="164" fontId="9" fillId="0" borderId="34"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center" vertical="center" wrapText="1"/>
      <protection locked="0"/>
    </xf>
    <xf numFmtId="164" fontId="9" fillId="0" borderId="32"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wrapText="1"/>
      <protection locked="0"/>
    </xf>
    <xf numFmtId="164" fontId="9" fillId="0" borderId="16"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wrapText="1"/>
      <protection locked="0"/>
    </xf>
    <xf numFmtId="164" fontId="9" fillId="0" borderId="18" xfId="0" applyNumberFormat="1" applyFont="1" applyBorder="1" applyAlignment="1" applyProtection="1">
      <alignment horizontal="center" vertical="center" wrapText="1"/>
      <protection locked="0"/>
    </xf>
    <xf numFmtId="164" fontId="9" fillId="0" borderId="26" xfId="0" applyNumberFormat="1" applyFont="1" applyBorder="1" applyAlignment="1" applyProtection="1">
      <alignment horizontal="center" vertical="center" wrapText="1"/>
      <protection locked="0"/>
    </xf>
    <xf numFmtId="49" fontId="1" fillId="0" borderId="33"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49" fontId="1" fillId="0" borderId="20" xfId="0" applyNumberFormat="1" applyFont="1" applyBorder="1" applyAlignment="1" applyProtection="1">
      <alignment horizontal="left" wrapText="1"/>
      <protection locked="0"/>
    </xf>
    <xf numFmtId="49" fontId="1" fillId="0" borderId="22"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164" fontId="1" fillId="0" borderId="5"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left" wrapText="1"/>
      <protection locked="0"/>
    </xf>
    <xf numFmtId="164" fontId="1" fillId="0" borderId="1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center" vertical="center"/>
      <protection locked="0"/>
    </xf>
    <xf numFmtId="164" fontId="1" fillId="0" borderId="13" xfId="0" applyNumberFormat="1" applyFont="1" applyBorder="1" applyAlignment="1" applyProtection="1">
      <alignment horizontal="left" wrapText="1"/>
      <protection locked="0"/>
    </xf>
    <xf numFmtId="164" fontId="1" fillId="0" borderId="14" xfId="0" applyNumberFormat="1" applyFont="1" applyBorder="1" applyAlignment="1" applyProtection="1">
      <alignment horizontal="left" wrapText="1"/>
      <protection locked="0"/>
    </xf>
    <xf numFmtId="164" fontId="1" fillId="0" borderId="17" xfId="0" applyNumberFormat="1" applyFont="1" applyBorder="1" applyAlignment="1" applyProtection="1">
      <alignment horizontal="left" wrapText="1"/>
      <protection locked="0"/>
    </xf>
    <xf numFmtId="164" fontId="1" fillId="0" borderId="20"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164" fontId="1" fillId="0" borderId="42" xfId="0" applyNumberFormat="1" applyFont="1" applyBorder="1" applyAlignment="1" applyProtection="1">
      <alignment horizontal="left" vertical="top" wrapText="1"/>
      <protection locked="0"/>
    </xf>
    <xf numFmtId="0" fontId="7" fillId="0" borderId="7" xfId="0" applyFont="1" applyBorder="1" applyAlignment="1" applyProtection="1">
      <alignment horizontal="left"/>
      <protection locked="0"/>
    </xf>
    <xf numFmtId="9" fontId="9" fillId="0" borderId="5" xfId="3" applyFont="1" applyBorder="1" applyAlignment="1" applyProtection="1">
      <alignment horizontal="left" wrapText="1"/>
      <protection locked="0"/>
    </xf>
    <xf numFmtId="9" fontId="9" fillId="0" borderId="16" xfId="3" applyFont="1" applyBorder="1" applyAlignment="1" applyProtection="1">
      <alignment horizontal="left" wrapText="1"/>
      <protection locked="0"/>
    </xf>
    <xf numFmtId="9" fontId="9" fillId="0" borderId="18" xfId="3" applyFont="1" applyBorder="1" applyAlignment="1" applyProtection="1">
      <alignment horizontal="left" wrapText="1"/>
      <protection locked="0"/>
    </xf>
    <xf numFmtId="0" fontId="8" fillId="0" borderId="49" xfId="0" applyFont="1" applyBorder="1" applyAlignment="1">
      <alignment vertical="center"/>
    </xf>
    <xf numFmtId="0" fontId="0" fillId="0" borderId="0" xfId="0" applyProtection="1">
      <protection hidden="1"/>
    </xf>
    <xf numFmtId="0" fontId="7" fillId="5" borderId="53" xfId="0" applyFont="1" applyFill="1" applyBorder="1" applyAlignment="1">
      <alignment horizontal="center" vertical="center" wrapText="1"/>
    </xf>
    <xf numFmtId="0" fontId="7" fillId="4" borderId="53" xfId="0"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0" fontId="9" fillId="0" borderId="8" xfId="0" applyFont="1" applyBorder="1" applyAlignment="1">
      <alignment vertical="center" wrapText="1"/>
    </xf>
    <xf numFmtId="0" fontId="11" fillId="0" borderId="0" xfId="0" applyFont="1" applyAlignment="1">
      <alignment vertical="center"/>
    </xf>
    <xf numFmtId="0" fontId="10" fillId="5" borderId="1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4" borderId="23" xfId="0" applyFont="1" applyFill="1" applyBorder="1" applyAlignment="1">
      <alignment horizontal="center" vertical="center" wrapText="1"/>
    </xf>
    <xf numFmtId="3" fontId="3" fillId="2" borderId="23" xfId="0" applyNumberFormat="1"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4" borderId="93" xfId="0" applyFont="1" applyFill="1" applyBorder="1" applyAlignment="1">
      <alignment horizontal="center" vertical="center" wrapText="1"/>
    </xf>
    <xf numFmtId="4" fontId="7" fillId="0" borderId="0" xfId="0" applyNumberFormat="1" applyFont="1" applyAlignment="1">
      <alignment horizontal="center" vertical="top" wrapText="1"/>
    </xf>
    <xf numFmtId="164" fontId="1"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wrapText="1"/>
      <protection locked="0"/>
    </xf>
    <xf numFmtId="164" fontId="9"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0" fontId="11" fillId="0" borderId="0" xfId="0" applyFont="1" applyAlignment="1">
      <alignment horizontal="center" vertical="top" wrapText="1"/>
    </xf>
    <xf numFmtId="0" fontId="8" fillId="0" borderId="0" xfId="0" applyFont="1"/>
    <xf numFmtId="0" fontId="2" fillId="0" borderId="0" xfId="0" applyFont="1" applyAlignment="1">
      <alignment horizontal="center"/>
    </xf>
    <xf numFmtId="0" fontId="6" fillId="0" borderId="102" xfId="0" applyFont="1" applyBorder="1" applyAlignment="1" applyProtection="1">
      <alignment horizontal="left"/>
      <protection locked="0"/>
    </xf>
    <xf numFmtId="0" fontId="7" fillId="4" borderId="106" xfId="0" applyFont="1" applyFill="1" applyBorder="1" applyAlignment="1">
      <alignment horizontal="center" vertical="center" wrapText="1"/>
    </xf>
    <xf numFmtId="3" fontId="3" fillId="2" borderId="108" xfId="0" applyNumberFormat="1" applyFont="1" applyFill="1" applyBorder="1" applyAlignment="1">
      <alignment horizontal="left"/>
    </xf>
    <xf numFmtId="164" fontId="7" fillId="7" borderId="80" xfId="0" applyNumberFormat="1" applyFont="1" applyFill="1" applyBorder="1" applyAlignment="1">
      <alignment horizontal="center" vertical="center"/>
    </xf>
    <xf numFmtId="164" fontId="30" fillId="8" borderId="73" xfId="4" applyNumberFormat="1" applyFont="1" applyFill="1" applyBorder="1" applyAlignment="1">
      <alignment horizontal="center" vertical="center"/>
    </xf>
    <xf numFmtId="0" fontId="7" fillId="9" borderId="53" xfId="0" applyFont="1" applyFill="1" applyBorder="1" applyAlignment="1">
      <alignment horizontal="center" vertical="center" wrapText="1"/>
    </xf>
    <xf numFmtId="0" fontId="32" fillId="0" borderId="49" xfId="0" applyFont="1" applyBorder="1" applyAlignment="1">
      <alignment horizontal="center" wrapText="1"/>
    </xf>
    <xf numFmtId="164" fontId="9" fillId="0" borderId="29" xfId="0" applyNumberFormat="1" applyFont="1" applyBorder="1" applyAlignment="1" applyProtection="1">
      <alignment horizontal="center" vertical="center" wrapText="1"/>
      <protection locked="0"/>
    </xf>
    <xf numFmtId="0" fontId="0" fillId="0" borderId="49" xfId="0" applyBorder="1"/>
    <xf numFmtId="0" fontId="7" fillId="4" borderId="115" xfId="0" applyFont="1" applyFill="1" applyBorder="1" applyAlignment="1">
      <alignment horizontal="center" vertical="center" wrapText="1"/>
    </xf>
    <xf numFmtId="164" fontId="7" fillId="7" borderId="62" xfId="0" applyNumberFormat="1" applyFont="1" applyFill="1" applyBorder="1" applyAlignment="1">
      <alignment horizontal="center"/>
    </xf>
    <xf numFmtId="164" fontId="3" fillId="6" borderId="118" xfId="0" applyNumberFormat="1" applyFont="1" applyFill="1" applyBorder="1" applyAlignment="1">
      <alignment horizontal="center"/>
    </xf>
    <xf numFmtId="164" fontId="4" fillId="7" borderId="104" xfId="0" applyNumberFormat="1" applyFont="1" applyFill="1" applyBorder="1" applyAlignment="1">
      <alignment horizontal="center" vertical="center"/>
    </xf>
    <xf numFmtId="164" fontId="4" fillId="7" borderId="80" xfId="0" applyNumberFormat="1" applyFont="1" applyFill="1" applyBorder="1" applyAlignment="1">
      <alignment horizontal="center" vertical="center"/>
    </xf>
    <xf numFmtId="164" fontId="4" fillId="7" borderId="105" xfId="0" applyNumberFormat="1" applyFont="1" applyFill="1" applyBorder="1" applyAlignment="1">
      <alignment horizontal="center" vertical="center"/>
    </xf>
    <xf numFmtId="164" fontId="9" fillId="7" borderId="64" xfId="0" applyNumberFormat="1" applyFont="1" applyFill="1" applyBorder="1" applyAlignment="1">
      <alignment horizontal="center" vertical="center"/>
    </xf>
    <xf numFmtId="0" fontId="2" fillId="0" borderId="0" xfId="0" applyFont="1"/>
    <xf numFmtId="164" fontId="9" fillId="7" borderId="60" xfId="0" applyNumberFormat="1" applyFont="1" applyFill="1" applyBorder="1" applyAlignment="1">
      <alignment horizontal="center"/>
    </xf>
    <xf numFmtId="164" fontId="9" fillId="7" borderId="62" xfId="0" applyNumberFormat="1" applyFont="1" applyFill="1" applyBorder="1" applyAlignment="1">
      <alignment horizontal="center"/>
    </xf>
    <xf numFmtId="164" fontId="9" fillId="7" borderId="64" xfId="0" applyNumberFormat="1" applyFont="1" applyFill="1" applyBorder="1" applyAlignment="1">
      <alignment horizontal="center"/>
    </xf>
    <xf numFmtId="0" fontId="17" fillId="0" borderId="0" xfId="2" applyFont="1" applyAlignment="1">
      <alignment horizontal="left" wrapText="1"/>
    </xf>
    <xf numFmtId="0" fontId="0" fillId="0" borderId="0" xfId="0" applyAlignment="1">
      <alignment wrapText="1"/>
    </xf>
    <xf numFmtId="165" fontId="0" fillId="0" borderId="0" xfId="0" applyNumberFormat="1"/>
    <xf numFmtId="0" fontId="9" fillId="0" borderId="88" xfId="0" applyFont="1" applyBorder="1" applyAlignment="1">
      <alignment horizontal="left" vertical="center" wrapText="1"/>
    </xf>
    <xf numFmtId="0" fontId="9" fillId="0" borderId="86" xfId="0" applyFont="1" applyBorder="1" applyAlignment="1">
      <alignment horizontal="left" vertical="center" wrapText="1"/>
    </xf>
    <xf numFmtId="0" fontId="9" fillId="0" borderId="71" xfId="0" applyFont="1" applyBorder="1" applyAlignment="1">
      <alignment horizontal="left" vertical="center" wrapText="1"/>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9" fillId="0" borderId="72" xfId="0" applyFont="1" applyBorder="1" applyAlignment="1">
      <alignment horizontal="left" vertical="center" wrapText="1"/>
    </xf>
    <xf numFmtId="0" fontId="9" fillId="0" borderId="84" xfId="0" applyFont="1" applyBorder="1" applyAlignment="1">
      <alignment horizontal="left" vertical="center" wrapText="1"/>
    </xf>
    <xf numFmtId="0" fontId="36" fillId="0" borderId="119" xfId="0" applyFont="1" applyBorder="1" applyAlignment="1">
      <alignment vertical="center"/>
    </xf>
    <xf numFmtId="164" fontId="3" fillId="7" borderId="95" xfId="0" applyNumberFormat="1" applyFont="1" applyFill="1" applyBorder="1" applyAlignment="1">
      <alignment horizontal="center" vertical="center" wrapText="1"/>
    </xf>
    <xf numFmtId="164" fontId="3" fillId="7" borderId="98" xfId="0" applyNumberFormat="1" applyFont="1" applyFill="1" applyBorder="1" applyAlignment="1">
      <alignment horizontal="center" vertical="center" wrapText="1"/>
    </xf>
    <xf numFmtId="164" fontId="7" fillId="6" borderId="96" xfId="0" applyNumberFormat="1" applyFont="1" applyFill="1" applyBorder="1" applyAlignment="1">
      <alignment horizontal="center" vertical="center" wrapText="1"/>
    </xf>
    <xf numFmtId="0" fontId="7" fillId="0" borderId="7" xfId="0" applyFont="1" applyBorder="1" applyAlignment="1">
      <alignment horizontal="left"/>
    </xf>
    <xf numFmtId="0" fontId="7" fillId="0" borderId="119" xfId="0" applyFont="1" applyBorder="1"/>
    <xf numFmtId="0" fontId="22" fillId="0" borderId="119" xfId="1" applyFont="1" applyBorder="1" applyAlignment="1">
      <alignment vertical="center"/>
    </xf>
    <xf numFmtId="0" fontId="20" fillId="0" borderId="126" xfId="1" applyFont="1" applyBorder="1" applyAlignment="1">
      <alignment vertical="center" wrapText="1"/>
    </xf>
    <xf numFmtId="0" fontId="20" fillId="0" borderId="124" xfId="1" applyFont="1" applyBorder="1" applyAlignment="1">
      <alignment vertical="center" wrapText="1"/>
    </xf>
    <xf numFmtId="0" fontId="24" fillId="0" borderId="127" xfId="0" applyFont="1" applyBorder="1" applyAlignment="1">
      <alignment vertical="center"/>
    </xf>
    <xf numFmtId="0" fontId="25" fillId="0" borderId="124" xfId="0" applyFont="1" applyBorder="1" applyAlignment="1">
      <alignment vertical="center" wrapText="1"/>
    </xf>
    <xf numFmtId="0" fontId="19" fillId="0" borderId="15" xfId="0" applyFont="1" applyBorder="1" applyAlignment="1">
      <alignment vertical="center"/>
    </xf>
    <xf numFmtId="0" fontId="20" fillId="0" borderId="41" xfId="0" applyFont="1" applyBorder="1" applyAlignment="1">
      <alignment horizontal="left" vertical="center" wrapText="1"/>
    </xf>
    <xf numFmtId="0" fontId="36" fillId="0" borderId="15" xfId="0" applyFont="1" applyBorder="1" applyAlignment="1">
      <alignment vertical="center"/>
    </xf>
    <xf numFmtId="0" fontId="22" fillId="0" borderId="15" xfId="1" applyFont="1" applyBorder="1" applyAlignment="1">
      <alignment vertical="center"/>
    </xf>
    <xf numFmtId="0" fontId="36" fillId="0" borderId="2" xfId="0" applyFont="1" applyBorder="1" applyAlignment="1">
      <alignment vertical="center"/>
    </xf>
    <xf numFmtId="0" fontId="20" fillId="0" borderId="119" xfId="1" applyFont="1" applyBorder="1" applyAlignment="1">
      <alignment horizontal="left" vertical="center" wrapText="1"/>
    </xf>
    <xf numFmtId="0" fontId="20" fillId="0" borderId="128" xfId="1" applyFont="1" applyBorder="1" applyAlignment="1">
      <alignment horizontal="left" vertical="center" wrapText="1"/>
    </xf>
    <xf numFmtId="0" fontId="20" fillId="0" borderId="129" xfId="1" applyFont="1" applyBorder="1" applyAlignment="1">
      <alignment vertical="center" wrapText="1"/>
    </xf>
    <xf numFmtId="0" fontId="20" fillId="0" borderId="124" xfId="1" applyFont="1" applyBorder="1" applyAlignment="1">
      <alignment horizontal="left" vertical="center" wrapText="1"/>
    </xf>
    <xf numFmtId="0" fontId="36" fillId="0" borderId="11" xfId="0" applyFont="1" applyBorder="1" applyAlignment="1">
      <alignment vertical="center"/>
    </xf>
    <xf numFmtId="0" fontId="20" fillId="0" borderId="7" xfId="1" applyFont="1" applyBorder="1" applyAlignment="1">
      <alignment vertical="center" wrapText="1"/>
    </xf>
    <xf numFmtId="0" fontId="20" fillId="0" borderId="42" xfId="1" applyFont="1" applyBorder="1" applyAlignment="1">
      <alignment horizontal="left" vertical="center" wrapText="1"/>
    </xf>
    <xf numFmtId="49" fontId="3" fillId="7" borderId="99" xfId="0" applyNumberFormat="1" applyFont="1" applyFill="1" applyBorder="1" applyAlignment="1">
      <alignment horizontal="left"/>
    </xf>
    <xf numFmtId="14" fontId="3" fillId="0" borderId="61" xfId="0" applyNumberFormat="1" applyFont="1" applyBorder="1" applyAlignment="1" applyProtection="1">
      <alignment horizontal="left"/>
      <protection locked="0"/>
    </xf>
    <xf numFmtId="0" fontId="34" fillId="0" borderId="71" xfId="0" applyFont="1" applyBorder="1" applyAlignment="1">
      <alignment horizontal="left" vertical="center" wrapText="1"/>
    </xf>
    <xf numFmtId="0" fontId="0" fillId="0" borderId="0" xfId="0"/>
    <xf numFmtId="0" fontId="4" fillId="0" borderId="49" xfId="0" applyFont="1" applyBorder="1"/>
    <xf numFmtId="0" fontId="0" fillId="0" borderId="0" xfId="0" applyProtection="1">
      <protection locked="0"/>
    </xf>
    <xf numFmtId="0" fontId="9" fillId="0" borderId="49" xfId="0" applyFont="1" applyBorder="1" applyProtection="1">
      <protection locked="0"/>
    </xf>
    <xf numFmtId="0" fontId="9" fillId="0" borderId="49" xfId="0" applyFont="1" applyBorder="1" applyAlignment="1" applyProtection="1">
      <alignment horizontal="left" wrapText="1"/>
      <protection locked="0"/>
    </xf>
    <xf numFmtId="0" fontId="9" fillId="0" borderId="0" xfId="0" applyFont="1" applyProtection="1">
      <protection locked="0"/>
    </xf>
    <xf numFmtId="0" fontId="0" fillId="0" borderId="49" xfId="0" applyBorder="1" applyProtection="1">
      <protection locked="0"/>
    </xf>
    <xf numFmtId="0" fontId="9" fillId="0" borderId="124" xfId="0" applyFont="1" applyBorder="1" applyAlignment="1" applyProtection="1">
      <alignment horizontal="left" wrapText="1"/>
      <protection locked="0"/>
    </xf>
    <xf numFmtId="44" fontId="9" fillId="0" borderId="0" xfId="0" applyNumberFormat="1" applyFont="1" applyProtection="1">
      <protection locked="0"/>
    </xf>
    <xf numFmtId="0" fontId="12" fillId="0" borderId="49" xfId="1" applyFont="1" applyAlignment="1" applyProtection="1">
      <alignment vertical="center" wrapText="1"/>
      <protection locked="0"/>
    </xf>
    <xf numFmtId="0" fontId="9" fillId="0" borderId="49" xfId="1" applyFont="1" applyAlignment="1" applyProtection="1">
      <alignment horizontal="left" vertical="center" wrapText="1"/>
      <protection locked="0"/>
    </xf>
    <xf numFmtId="0" fontId="9" fillId="0" borderId="0" xfId="0" applyFont="1" applyAlignment="1" applyProtection="1">
      <alignment horizontal="left" wrapText="1"/>
      <protection locked="0"/>
    </xf>
    <xf numFmtId="44" fontId="9" fillId="0" borderId="0" xfId="4" applyFont="1" applyProtection="1">
      <protection locked="0"/>
    </xf>
    <xf numFmtId="0" fontId="11" fillId="7" borderId="120" xfId="0" applyFont="1" applyFill="1" applyBorder="1" applyAlignment="1">
      <alignment vertical="center"/>
    </xf>
    <xf numFmtId="0" fontId="9" fillId="7" borderId="121" xfId="0" applyFont="1" applyFill="1" applyBorder="1" applyAlignment="1" applyProtection="1">
      <alignment horizontal="left" wrapText="1"/>
      <protection locked="0"/>
    </xf>
    <xf numFmtId="0" fontId="36" fillId="7" borderId="15" xfId="0" applyFont="1" applyFill="1" applyBorder="1" applyAlignment="1">
      <alignment vertical="center"/>
    </xf>
    <xf numFmtId="0" fontId="0" fillId="7" borderId="41" xfId="0" applyFill="1" applyBorder="1" applyAlignment="1" applyProtection="1">
      <alignment vertical="center" wrapText="1"/>
      <protection locked="0"/>
    </xf>
    <xf numFmtId="0" fontId="11" fillId="7" borderId="54" xfId="0" applyFont="1" applyFill="1" applyBorder="1" applyAlignment="1">
      <alignment vertical="center" wrapText="1"/>
    </xf>
    <xf numFmtId="0" fontId="21" fillId="7" borderId="69" xfId="0" applyFont="1" applyFill="1" applyBorder="1" applyAlignment="1">
      <alignment horizontal="right" vertical="center" wrapText="1"/>
    </xf>
    <xf numFmtId="0" fontId="21" fillId="0" borderId="124" xfId="0" applyFont="1" applyBorder="1" applyAlignment="1">
      <alignment vertical="center" wrapText="1"/>
    </xf>
    <xf numFmtId="0" fontId="21" fillId="0" borderId="41" xfId="0" applyFont="1" applyBorder="1" applyAlignment="1">
      <alignment vertical="center" wrapText="1"/>
    </xf>
    <xf numFmtId="0" fontId="21" fillId="0" borderId="4" xfId="0" applyFont="1" applyBorder="1" applyAlignment="1">
      <alignment vertical="center" wrapText="1"/>
    </xf>
    <xf numFmtId="0" fontId="21" fillId="0" borderId="39" xfId="0" applyFont="1" applyBorder="1" applyAlignment="1">
      <alignment vertical="center" wrapText="1"/>
    </xf>
    <xf numFmtId="0" fontId="34" fillId="0" borderId="130" xfId="1" applyFont="1" applyBorder="1" applyAlignment="1">
      <alignment horizontal="left" vertical="center" wrapText="1"/>
    </xf>
    <xf numFmtId="0" fontId="31" fillId="0" borderId="0" xfId="0" applyFont="1"/>
    <xf numFmtId="0" fontId="12" fillId="0" borderId="70" xfId="0" applyFont="1" applyBorder="1" applyAlignment="1">
      <alignment horizontal="left" vertical="center" wrapText="1"/>
    </xf>
    <xf numFmtId="3" fontId="3" fillId="2" borderId="91" xfId="0" applyNumberFormat="1" applyFont="1" applyFill="1" applyBorder="1" applyAlignment="1">
      <alignment horizontal="left"/>
    </xf>
    <xf numFmtId="0" fontId="14" fillId="0" borderId="49" xfId="0" applyFont="1" applyBorder="1" applyAlignment="1">
      <alignment horizontal="left" wrapText="1"/>
    </xf>
    <xf numFmtId="3" fontId="3" fillId="2" borderId="21" xfId="0" applyNumberFormat="1" applyFont="1" applyFill="1" applyBorder="1" applyAlignment="1">
      <alignment horizontal="center" vertical="center" wrapText="1"/>
    </xf>
    <xf numFmtId="0" fontId="8" fillId="0" borderId="0" xfId="0" applyFont="1" applyAlignment="1">
      <alignment horizontal="center" vertical="top" wrapText="1"/>
    </xf>
    <xf numFmtId="0" fontId="0" fillId="0" borderId="0" xfId="0" applyAlignment="1">
      <alignment vertical="center"/>
    </xf>
    <xf numFmtId="0" fontId="7" fillId="0" borderId="0" xfId="0" applyFont="1" applyAlignment="1">
      <alignment horizontal="center" vertical="top" wrapText="1"/>
    </xf>
    <xf numFmtId="0" fontId="33" fillId="0" borderId="122" xfId="0" applyFont="1" applyBorder="1" applyAlignment="1">
      <alignment horizontal="left" vertical="center" wrapText="1"/>
    </xf>
    <xf numFmtId="0" fontId="7" fillId="0" borderId="123" xfId="0" applyFont="1" applyBorder="1" applyAlignment="1">
      <alignment horizontal="left" vertical="center" wrapText="1"/>
    </xf>
    <xf numFmtId="0" fontId="11" fillId="7" borderId="85" xfId="0" applyFont="1" applyFill="1" applyBorder="1" applyAlignment="1">
      <alignment horizontal="left"/>
    </xf>
    <xf numFmtId="0" fontId="0" fillId="7" borderId="86" xfId="0" applyFill="1" applyBorder="1" applyAlignment="1"/>
    <xf numFmtId="0" fontId="12" fillId="0" borderId="70" xfId="0" applyFont="1" applyBorder="1" applyAlignment="1">
      <alignment horizontal="left" vertical="center" wrapText="1"/>
    </xf>
    <xf numFmtId="0" fontId="19" fillId="7" borderId="125" xfId="0" applyFont="1" applyFill="1" applyBorder="1" applyAlignment="1">
      <alignment horizontal="left"/>
    </xf>
    <xf numFmtId="0" fontId="19" fillId="7" borderId="126" xfId="0" applyFont="1" applyFill="1" applyBorder="1" applyAlignment="1">
      <alignment horizontal="left"/>
    </xf>
    <xf numFmtId="0" fontId="22" fillId="0" borderId="127" xfId="1" applyFont="1" applyBorder="1" applyAlignment="1">
      <alignment horizontal="left" vertical="center"/>
    </xf>
    <xf numFmtId="0" fontId="22" fillId="0" borderId="119" xfId="1" applyFont="1" applyBorder="1" applyAlignment="1">
      <alignment horizontal="left" vertical="center"/>
    </xf>
    <xf numFmtId="0" fontId="18" fillId="7" borderId="2" xfId="1" applyFont="1" applyFill="1" applyBorder="1" applyAlignment="1">
      <alignment horizontal="left" vertical="center" wrapText="1"/>
    </xf>
    <xf numFmtId="0" fontId="18" fillId="7" borderId="4" xfId="1" applyFont="1" applyFill="1" applyBorder="1" applyAlignment="1">
      <alignment horizontal="left" vertical="center" wrapText="1"/>
    </xf>
    <xf numFmtId="0" fontId="12" fillId="0" borderId="83" xfId="0" applyFont="1" applyBorder="1" applyAlignment="1">
      <alignment horizontal="left" vertical="center" wrapText="1"/>
    </xf>
    <xf numFmtId="0" fontId="3" fillId="6" borderId="91" xfId="0" applyFont="1" applyFill="1" applyBorder="1" applyAlignment="1">
      <alignment horizontal="center" vertical="center" wrapText="1"/>
    </xf>
    <xf numFmtId="0" fontId="4" fillId="0" borderId="73" xfId="0" applyFont="1" applyBorder="1" applyAlignment="1"/>
    <xf numFmtId="0" fontId="3" fillId="6" borderId="65" xfId="0" applyFont="1" applyFill="1" applyBorder="1" applyAlignment="1">
      <alignment horizontal="center" vertical="center" wrapText="1"/>
    </xf>
    <xf numFmtId="0" fontId="4" fillId="0" borderId="72" xfId="0" applyFont="1" applyBorder="1" applyAlignment="1"/>
    <xf numFmtId="164" fontId="31" fillId="7" borderId="74" xfId="0" applyNumberFormat="1" applyFont="1" applyFill="1" applyBorder="1" applyAlignment="1">
      <alignment horizontal="center" vertical="center"/>
    </xf>
    <xf numFmtId="0" fontId="31" fillId="7" borderId="74" xfId="0" applyFont="1" applyFill="1" applyBorder="1" applyAlignment="1">
      <alignment horizontal="center" vertical="center"/>
    </xf>
    <xf numFmtId="0" fontId="31" fillId="7" borderId="72" xfId="0" applyFont="1" applyFill="1" applyBorder="1" applyAlignment="1">
      <alignment horizontal="center" vertical="center"/>
    </xf>
    <xf numFmtId="0" fontId="6" fillId="7" borderId="61" xfId="0" applyFont="1" applyFill="1" applyBorder="1" applyAlignment="1">
      <alignment horizontal="center" vertical="center" wrapText="1"/>
    </xf>
    <xf numFmtId="0" fontId="4" fillId="7" borderId="80" xfId="0" applyFont="1" applyFill="1" applyBorder="1" applyAlignment="1"/>
    <xf numFmtId="0" fontId="3" fillId="7" borderId="61"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7" fillId="4" borderId="107" xfId="0" applyFont="1" applyFill="1" applyBorder="1" applyAlignment="1">
      <alignment horizontal="center" vertical="center" wrapText="1"/>
    </xf>
    <xf numFmtId="0" fontId="7" fillId="4" borderId="103" xfId="0" applyFont="1" applyFill="1" applyBorder="1" applyAlignment="1">
      <alignment horizontal="center" vertical="center" wrapText="1"/>
    </xf>
    <xf numFmtId="14" fontId="27" fillId="7" borderId="61" xfId="0" applyNumberFormat="1" applyFont="1" applyFill="1" applyBorder="1" applyAlignment="1" applyProtection="1">
      <alignment horizontal="left"/>
    </xf>
    <xf numFmtId="14" fontId="27" fillId="7" borderId="80" xfId="0" applyNumberFormat="1" applyFont="1" applyFill="1" applyBorder="1" applyAlignment="1" applyProtection="1">
      <alignment horizontal="left"/>
    </xf>
    <xf numFmtId="1" fontId="28" fillId="7" borderId="61" xfId="0" applyNumberFormat="1" applyFont="1" applyFill="1" applyBorder="1" applyAlignment="1" applyProtection="1">
      <alignment horizontal="left"/>
    </xf>
    <xf numFmtId="1" fontId="28" fillId="7" borderId="80" xfId="0" applyNumberFormat="1" applyFont="1" applyFill="1" applyBorder="1" applyAlignment="1" applyProtection="1">
      <alignment horizontal="left"/>
    </xf>
    <xf numFmtId="49" fontId="3" fillId="0" borderId="54" xfId="0" applyNumberFormat="1" applyFont="1" applyBorder="1" applyAlignment="1" applyProtection="1">
      <alignment horizontal="left"/>
      <protection locked="0"/>
    </xf>
    <xf numFmtId="49" fontId="3" fillId="0" borderId="100" xfId="0" applyNumberFormat="1" applyFont="1" applyBorder="1" applyAlignment="1" applyProtection="1">
      <alignment horizontal="left"/>
      <protection locked="0"/>
    </xf>
    <xf numFmtId="49" fontId="3" fillId="0" borderId="69" xfId="0" applyNumberFormat="1" applyFont="1" applyBorder="1" applyAlignment="1" applyProtection="1">
      <alignment horizontal="left"/>
      <protection locked="0"/>
    </xf>
    <xf numFmtId="0" fontId="6" fillId="7" borderId="63" xfId="0" applyFont="1" applyFill="1" applyBorder="1" applyAlignment="1">
      <alignment horizontal="center" vertical="center" wrapText="1"/>
    </xf>
    <xf numFmtId="0" fontId="4" fillId="7" borderId="105" xfId="0" applyFont="1" applyFill="1" applyBorder="1" applyAlignment="1"/>
    <xf numFmtId="0" fontId="6" fillId="7" borderId="59" xfId="0" applyFont="1" applyFill="1" applyBorder="1" applyAlignment="1">
      <alignment horizontal="center" vertical="center" wrapText="1"/>
    </xf>
    <xf numFmtId="0" fontId="4" fillId="7" borderId="104" xfId="0" applyFont="1" applyFill="1" applyBorder="1" applyAlignment="1"/>
    <xf numFmtId="0" fontId="6" fillId="0" borderId="101" xfId="0" applyFont="1" applyBorder="1" applyAlignment="1" applyProtection="1">
      <alignment horizontal="left"/>
      <protection locked="0"/>
    </xf>
    <xf numFmtId="0" fontId="6" fillId="0" borderId="82" xfId="0" applyFont="1" applyBorder="1" applyAlignment="1" applyProtection="1">
      <alignment horizontal="left"/>
      <protection locked="0"/>
    </xf>
    <xf numFmtId="0" fontId="8" fillId="0" borderId="74" xfId="0" applyFont="1" applyBorder="1" applyAlignment="1">
      <alignment horizontal="center" vertical="center" wrapText="1"/>
    </xf>
    <xf numFmtId="0" fontId="8" fillId="0" borderId="74" xfId="0" applyFont="1" applyBorder="1" applyAlignment="1">
      <alignment horizontal="center" vertical="center"/>
    </xf>
    <xf numFmtId="0" fontId="7" fillId="2" borderId="54"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72" xfId="0" applyFont="1" applyFill="1" applyBorder="1" applyAlignment="1">
      <alignment horizontal="center" vertical="center"/>
    </xf>
    <xf numFmtId="0" fontId="2" fillId="0" borderId="0" xfId="0" applyFont="1" applyAlignment="1">
      <alignment horizontal="center" wrapText="1"/>
    </xf>
    <xf numFmtId="0" fontId="9" fillId="0" borderId="51" xfId="0" applyFont="1" applyBorder="1" applyAlignment="1" applyProtection="1">
      <alignment horizontal="left" wrapText="1"/>
      <protection locked="0"/>
    </xf>
    <xf numFmtId="0" fontId="4" fillId="0" borderId="6" xfId="0" applyFont="1" applyBorder="1" applyAlignment="1" applyProtection="1">
      <protection locked="0"/>
    </xf>
    <xf numFmtId="0" fontId="8" fillId="0" borderId="0" xfId="0" applyFont="1" applyAlignment="1">
      <alignment horizontal="center" wrapText="1"/>
    </xf>
    <xf numFmtId="0" fontId="0" fillId="0" borderId="0" xfId="0" applyAlignment="1"/>
    <xf numFmtId="0" fontId="7" fillId="0" borderId="0" xfId="0" applyFont="1" applyAlignment="1">
      <alignment horizontal="center" vertical="top" wrapText="1"/>
    </xf>
    <xf numFmtId="0" fontId="14" fillId="0" borderId="49" xfId="0" applyFont="1" applyBorder="1" applyAlignment="1">
      <alignment horizontal="left" wrapText="1"/>
    </xf>
    <xf numFmtId="3" fontId="3" fillId="2" borderId="21" xfId="0" applyNumberFormat="1" applyFont="1" applyFill="1" applyBorder="1" applyAlignment="1">
      <alignment horizontal="center" vertical="center" wrapText="1"/>
    </xf>
    <xf numFmtId="0" fontId="4" fillId="0" borderId="45" xfId="0" applyFont="1" applyBorder="1" applyAlignment="1">
      <alignment horizontal="center" vertical="center"/>
    </xf>
    <xf numFmtId="9" fontId="9" fillId="0" borderId="51" xfId="0" applyNumberFormat="1" applyFont="1" applyBorder="1" applyAlignment="1" applyProtection="1">
      <alignment horizontal="left" wrapText="1"/>
      <protection locked="0"/>
    </xf>
    <xf numFmtId="0" fontId="9" fillId="0" borderId="8" xfId="0" applyFont="1" applyBorder="1" applyAlignment="1">
      <alignment horizontal="left" vertical="center" wrapText="1"/>
    </xf>
    <xf numFmtId="49" fontId="3" fillId="0" borderId="78" xfId="0" applyNumberFormat="1" applyFont="1" applyBorder="1" applyAlignment="1" applyProtection="1">
      <alignment horizontal="left"/>
      <protection locked="0"/>
    </xf>
    <xf numFmtId="3" fontId="7" fillId="3" borderId="49" xfId="0" applyNumberFormat="1" applyFont="1" applyFill="1" applyBorder="1" applyAlignment="1">
      <alignment horizontal="left"/>
    </xf>
    <xf numFmtId="0" fontId="4" fillId="0" borderId="49" xfId="0" applyFont="1" applyBorder="1" applyAlignment="1"/>
    <xf numFmtId="0" fontId="34" fillId="0" borderId="74" xfId="0" applyFont="1" applyBorder="1" applyAlignment="1">
      <alignment horizontal="left" wrapText="1"/>
    </xf>
    <xf numFmtId="0" fontId="9" fillId="0" borderId="74" xfId="0" applyFont="1" applyBorder="1" applyAlignment="1">
      <alignment horizontal="left" wrapText="1"/>
    </xf>
    <xf numFmtId="3" fontId="3" fillId="2" borderId="54" xfId="0" applyNumberFormat="1" applyFont="1" applyFill="1" applyBorder="1" applyAlignment="1">
      <alignment horizontal="center" vertical="center" wrapText="1"/>
    </xf>
    <xf numFmtId="0" fontId="4" fillId="0" borderId="57" xfId="0" applyFont="1" applyBorder="1" applyAlignment="1">
      <alignment horizontal="center" vertical="center"/>
    </xf>
    <xf numFmtId="3" fontId="3" fillId="2" borderId="55"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7" fillId="4" borderId="55" xfId="0" applyFont="1" applyFill="1" applyBorder="1" applyAlignment="1">
      <alignment horizontal="center" vertical="center" wrapText="1"/>
    </xf>
    <xf numFmtId="0" fontId="7" fillId="4" borderId="10" xfId="0"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0" fontId="4" fillId="0" borderId="28" xfId="0" applyFont="1" applyBorder="1" applyAlignment="1">
      <alignment horizontal="center" vertical="center"/>
    </xf>
    <xf numFmtId="49" fontId="1" fillId="0" borderId="29" xfId="0" applyNumberFormat="1" applyFont="1" applyBorder="1" applyAlignment="1" applyProtection="1">
      <alignment horizontal="left" wrapText="1"/>
      <protection locked="0"/>
    </xf>
    <xf numFmtId="0" fontId="4" fillId="0" borderId="30" xfId="0" applyFont="1" applyBorder="1" applyAlignment="1" applyProtection="1">
      <protection locked="0"/>
    </xf>
    <xf numFmtId="0" fontId="4" fillId="0" borderId="31" xfId="0" applyFont="1" applyBorder="1" applyAlignment="1" applyProtection="1">
      <protection locked="0"/>
    </xf>
    <xf numFmtId="0" fontId="9" fillId="0" borderId="24" xfId="0" applyFont="1" applyBorder="1" applyAlignment="1" applyProtection="1">
      <alignment horizontal="left" wrapText="1"/>
      <protection locked="0"/>
    </xf>
    <xf numFmtId="0" fontId="4" fillId="0" borderId="25" xfId="0" applyFont="1" applyBorder="1" applyAlignment="1" applyProtection="1">
      <protection locked="0"/>
    </xf>
    <xf numFmtId="49" fontId="1" fillId="0" borderId="51" xfId="0" applyNumberFormat="1" applyFont="1" applyBorder="1" applyAlignment="1" applyProtection="1">
      <alignment horizontal="left" wrapText="1"/>
      <protection locked="0"/>
    </xf>
    <xf numFmtId="0" fontId="4" fillId="0" borderId="3" xfId="0" applyFont="1" applyBorder="1" applyAlignment="1" applyProtection="1">
      <protection locked="0"/>
    </xf>
    <xf numFmtId="49" fontId="1" fillId="0" borderId="26" xfId="0" applyNumberFormat="1" applyFont="1" applyBorder="1" applyAlignment="1" applyProtection="1">
      <alignment horizontal="left" wrapText="1"/>
      <protection locked="0"/>
    </xf>
    <xf numFmtId="0" fontId="4" fillId="0" borderId="8" xfId="0" applyFont="1" applyBorder="1" applyAlignment="1" applyProtection="1">
      <protection locked="0"/>
    </xf>
    <xf numFmtId="0" fontId="4" fillId="0" borderId="27" xfId="0" applyFont="1" applyBorder="1" applyAlignment="1" applyProtection="1">
      <protection locked="0"/>
    </xf>
    <xf numFmtId="0" fontId="8" fillId="0" borderId="0" xfId="0" applyFont="1" applyAlignment="1">
      <alignment horizontal="right" vertical="top" wrapText="1"/>
    </xf>
    <xf numFmtId="0" fontId="9" fillId="0" borderId="26" xfId="0" applyFont="1" applyBorder="1" applyAlignment="1" applyProtection="1">
      <alignment horizontal="left" wrapText="1"/>
      <protection locked="0"/>
    </xf>
    <xf numFmtId="0" fontId="8" fillId="0" borderId="0" xfId="0" applyFont="1" applyAlignment="1">
      <alignment horizontal="center" vertical="top" wrapText="1"/>
    </xf>
    <xf numFmtId="0" fontId="20" fillId="0" borderId="8" xfId="0" applyFont="1" applyBorder="1" applyAlignment="1">
      <alignment horizontal="left" wrapText="1"/>
    </xf>
    <xf numFmtId="49" fontId="1" fillId="0" borderId="34" xfId="0" applyNumberFormat="1" applyFont="1" applyBorder="1" applyAlignment="1" applyProtection="1">
      <alignment horizontal="left" wrapText="1"/>
      <protection locked="0"/>
    </xf>
    <xf numFmtId="0" fontId="4" fillId="0" borderId="35" xfId="0" applyFont="1" applyBorder="1" applyAlignment="1" applyProtection="1">
      <protection locked="0"/>
    </xf>
    <xf numFmtId="0" fontId="4" fillId="0" borderId="36" xfId="0" applyFont="1" applyBorder="1" applyAlignment="1" applyProtection="1">
      <protection locked="0"/>
    </xf>
    <xf numFmtId="0" fontId="8" fillId="0" borderId="0" xfId="0" applyFont="1" applyAlignment="1">
      <alignment horizontal="right" vertical="center" wrapText="1"/>
    </xf>
    <xf numFmtId="0" fontId="9" fillId="0" borderId="8" xfId="0" applyFont="1" applyBorder="1" applyAlignment="1">
      <alignment horizontal="left" vertical="center"/>
    </xf>
    <xf numFmtId="49" fontId="1" fillId="0" borderId="3"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4" fillId="0" borderId="1" xfId="0" applyFont="1" applyBorder="1" applyAlignment="1" applyProtection="1">
      <protection locked="0"/>
    </xf>
    <xf numFmtId="0" fontId="4" fillId="0" borderId="38" xfId="0" applyFont="1" applyBorder="1" applyAlignment="1" applyProtection="1">
      <protection locked="0"/>
    </xf>
    <xf numFmtId="0" fontId="9" fillId="0" borderId="8" xfId="0" applyFont="1" applyBorder="1" applyAlignment="1">
      <alignment horizontal="left" vertical="top" wrapText="1"/>
    </xf>
    <xf numFmtId="0" fontId="6" fillId="7" borderId="11" xfId="0" applyFont="1" applyFill="1" applyBorder="1" applyAlignment="1">
      <alignment horizontal="center" vertical="center" wrapText="1"/>
    </xf>
    <xf numFmtId="0" fontId="4" fillId="7" borderId="31" xfId="0" applyFont="1" applyFill="1" applyBorder="1" applyAlignment="1"/>
    <xf numFmtId="164" fontId="9" fillId="7" borderId="111" xfId="0" applyNumberFormat="1" applyFont="1" applyFill="1" applyBorder="1" applyAlignment="1">
      <alignment horizontal="center"/>
    </xf>
    <xf numFmtId="164" fontId="9" fillId="7" borderId="112" xfId="0" applyNumberFormat="1" applyFont="1" applyFill="1" applyBorder="1" applyAlignment="1">
      <alignment horizontal="center"/>
    </xf>
    <xf numFmtId="0" fontId="6" fillId="7" borderId="2" xfId="0" applyFont="1" applyFill="1" applyBorder="1" applyAlignment="1">
      <alignment horizontal="center" vertical="center" wrapText="1"/>
    </xf>
    <xf numFmtId="0" fontId="4" fillId="7" borderId="6" xfId="0" applyFont="1" applyFill="1" applyBorder="1" applyAlignment="1"/>
    <xf numFmtId="164" fontId="9" fillId="7" borderId="51" xfId="0" applyNumberFormat="1" applyFont="1" applyFill="1" applyBorder="1" applyAlignment="1">
      <alignment horizontal="center"/>
    </xf>
    <xf numFmtId="164" fontId="9" fillId="7" borderId="4" xfId="0" applyNumberFormat="1" applyFont="1" applyFill="1" applyBorder="1" applyAlignment="1">
      <alignment horizontal="center"/>
    </xf>
    <xf numFmtId="49" fontId="1" fillId="0" borderId="43" xfId="0" applyNumberFormat="1" applyFont="1" applyBorder="1" applyAlignment="1" applyProtection="1">
      <alignment horizontal="left" wrapText="1"/>
      <protection locked="0"/>
    </xf>
    <xf numFmtId="0" fontId="4" fillId="0" borderId="28" xfId="0" applyFont="1" applyBorder="1" applyAlignment="1" applyProtection="1">
      <protection locked="0"/>
    </xf>
    <xf numFmtId="0" fontId="4" fillId="0" borderId="44" xfId="0" applyFont="1" applyBorder="1" applyAlignment="1" applyProtection="1">
      <protection locked="0"/>
    </xf>
    <xf numFmtId="0" fontId="3" fillId="2" borderId="54" xfId="0" applyFont="1" applyFill="1" applyBorder="1" applyAlignment="1">
      <alignment horizontal="center" vertical="center" wrapText="1"/>
    </xf>
    <xf numFmtId="0" fontId="4" fillId="0" borderId="92" xfId="0" applyFont="1" applyBorder="1" applyAlignment="1"/>
    <xf numFmtId="0" fontId="4" fillId="0" borderId="65" xfId="0" applyFont="1" applyBorder="1" applyAlignment="1"/>
    <xf numFmtId="0" fontId="4" fillId="0" borderId="94" xfId="0" applyFont="1" applyBorder="1" applyAlignment="1"/>
    <xf numFmtId="0" fontId="8" fillId="0" borderId="0" xfId="0" applyFont="1" applyAlignment="1">
      <alignment horizontal="center" vertical="center"/>
    </xf>
    <xf numFmtId="0" fontId="0" fillId="0" borderId="0" xfId="0" applyAlignment="1">
      <alignment vertical="center"/>
    </xf>
    <xf numFmtId="0" fontId="6" fillId="7" borderId="15" xfId="0" applyFont="1" applyFill="1" applyBorder="1" applyAlignment="1">
      <alignment horizontal="center" vertical="center" wrapText="1"/>
    </xf>
    <xf numFmtId="0" fontId="4" fillId="7" borderId="25" xfId="0" applyFont="1" applyFill="1" applyBorder="1" applyAlignment="1"/>
    <xf numFmtId="164" fontId="9" fillId="7" borderId="109" xfId="0" applyNumberFormat="1" applyFont="1" applyFill="1" applyBorder="1" applyAlignment="1">
      <alignment horizontal="center"/>
    </xf>
    <xf numFmtId="164" fontId="9" fillId="7" borderId="110" xfId="0" applyNumberFormat="1" applyFont="1" applyFill="1" applyBorder="1" applyAlignment="1">
      <alignment horizontal="center"/>
    </xf>
    <xf numFmtId="0" fontId="3" fillId="6" borderId="52" xfId="0" applyFont="1" applyFill="1" applyBorder="1" applyAlignment="1">
      <alignment horizontal="center" vertical="center" wrapText="1"/>
    </xf>
    <xf numFmtId="0" fontId="4" fillId="0" borderId="47" xfId="0" applyFont="1" applyBorder="1" applyAlignment="1"/>
    <xf numFmtId="164" fontId="3" fillId="6" borderId="52" xfId="0" applyNumberFormat="1" applyFont="1" applyFill="1" applyBorder="1" applyAlignment="1">
      <alignment horizontal="center"/>
    </xf>
    <xf numFmtId="164" fontId="3" fillId="6" borderId="47" xfId="0" applyNumberFormat="1" applyFont="1" applyFill="1" applyBorder="1" applyAlignment="1">
      <alignment horizontal="center"/>
    </xf>
    <xf numFmtId="3" fontId="3" fillId="2" borderId="91" xfId="0" applyNumberFormat="1" applyFont="1" applyFill="1" applyBorder="1" applyAlignment="1">
      <alignment horizontal="left"/>
    </xf>
    <xf numFmtId="14" fontId="3" fillId="7" borderId="61" xfId="0" applyNumberFormat="1" applyFont="1" applyFill="1" applyBorder="1" applyAlignment="1">
      <alignment horizontal="left"/>
    </xf>
    <xf numFmtId="0" fontId="3" fillId="7" borderId="80" xfId="0" applyFont="1" applyFill="1" applyBorder="1" applyAlignment="1">
      <alignment horizontal="left"/>
    </xf>
    <xf numFmtId="14" fontId="27" fillId="7" borderId="61" xfId="0" applyNumberFormat="1" applyFont="1" applyFill="1" applyBorder="1" applyAlignment="1">
      <alignment horizontal="left"/>
    </xf>
    <xf numFmtId="0" fontId="27" fillId="7" borderId="80" xfId="0" applyFont="1" applyFill="1" applyBorder="1" applyAlignment="1">
      <alignment horizontal="left"/>
    </xf>
    <xf numFmtId="49" fontId="3" fillId="7" borderId="101" xfId="0" applyNumberFormat="1" applyFont="1" applyFill="1" applyBorder="1" applyAlignment="1">
      <alignment horizontal="left"/>
    </xf>
    <xf numFmtId="49" fontId="3" fillId="7" borderId="81" xfId="0" applyNumberFormat="1" applyFont="1" applyFill="1" applyBorder="1" applyAlignment="1">
      <alignment horizontal="left"/>
    </xf>
    <xf numFmtId="1" fontId="28" fillId="7" borderId="101" xfId="0" applyNumberFormat="1" applyFont="1" applyFill="1" applyBorder="1" applyAlignment="1">
      <alignment horizontal="left"/>
    </xf>
    <xf numFmtId="1" fontId="28" fillId="7" borderId="82" xfId="0" applyNumberFormat="1" applyFont="1" applyFill="1" applyBorder="1" applyAlignment="1">
      <alignment horizontal="left"/>
    </xf>
    <xf numFmtId="0" fontId="3" fillId="7" borderId="2" xfId="0" applyFont="1" applyFill="1" applyBorder="1" applyAlignment="1">
      <alignment horizontal="center" vertical="center" wrapText="1"/>
    </xf>
    <xf numFmtId="0" fontId="3" fillId="7" borderId="6" xfId="0" applyFont="1" applyFill="1" applyBorder="1" applyAlignment="1">
      <alignment horizontal="center" vertical="center" wrapText="1"/>
    </xf>
    <xf numFmtId="164" fontId="7" fillId="7" borderId="51" xfId="0" applyNumberFormat="1" applyFont="1" applyFill="1" applyBorder="1" applyAlignment="1">
      <alignment horizontal="center"/>
    </xf>
    <xf numFmtId="164" fontId="7" fillId="7" borderId="4" xfId="0" applyNumberFormat="1" applyFont="1" applyFill="1" applyBorder="1" applyAlignment="1">
      <alignment horizontal="center"/>
    </xf>
    <xf numFmtId="0" fontId="7" fillId="2" borderId="52" xfId="0" applyFont="1" applyFill="1" applyBorder="1" applyAlignment="1">
      <alignment horizontal="center" vertical="center"/>
    </xf>
    <xf numFmtId="0" fontId="4" fillId="0" borderId="47" xfId="0" applyFont="1" applyBorder="1" applyAlignment="1">
      <alignment vertical="center"/>
    </xf>
    <xf numFmtId="0" fontId="7" fillId="4" borderId="52" xfId="0" applyFont="1" applyFill="1" applyBorder="1" applyAlignment="1">
      <alignment horizontal="center" vertical="center" wrapText="1"/>
    </xf>
    <xf numFmtId="0" fontId="4" fillId="0" borderId="50" xfId="0" applyFont="1" applyBorder="1" applyAlignment="1">
      <alignment vertical="center"/>
    </xf>
    <xf numFmtId="0" fontId="7" fillId="2" borderId="113" xfId="0" applyFont="1" applyFill="1" applyBorder="1" applyAlignment="1">
      <alignment horizontal="center" vertical="center"/>
    </xf>
    <xf numFmtId="0" fontId="4" fillId="0" borderId="114" xfId="0" applyFont="1" applyBorder="1" applyAlignment="1">
      <alignment vertical="center"/>
    </xf>
    <xf numFmtId="0" fontId="3" fillId="6" borderId="116" xfId="0" applyFont="1" applyFill="1" applyBorder="1" applyAlignment="1">
      <alignment horizontal="center" vertical="center" wrapText="1"/>
    </xf>
    <xf numFmtId="0" fontId="4" fillId="0" borderId="117" xfId="0" applyFont="1" applyBorder="1" applyAlignment="1"/>
    <xf numFmtId="0" fontId="4" fillId="0" borderId="78" xfId="0" applyFont="1" applyBorder="1" applyAlignment="1" applyProtection="1">
      <protection locked="0"/>
    </xf>
    <xf numFmtId="0" fontId="4" fillId="0" borderId="79" xfId="0" applyFont="1" applyBorder="1" applyAlignment="1" applyProtection="1">
      <protection locked="0"/>
    </xf>
    <xf numFmtId="0" fontId="2" fillId="0" borderId="49" xfId="0" applyFont="1" applyBorder="1" applyAlignment="1">
      <alignment horizontal="center" wrapText="1"/>
    </xf>
    <xf numFmtId="0" fontId="4" fillId="0" borderId="49" xfId="0" applyFont="1" applyBorder="1" applyAlignment="1">
      <alignment wrapText="1"/>
    </xf>
  </cellXfs>
  <cellStyles count="5">
    <cellStyle name="Currency" xfId="4" builtinId="4"/>
    <cellStyle name="Hyperlink" xfId="2" builtinId="8"/>
    <cellStyle name="Normal" xfId="0" builtinId="0"/>
    <cellStyle name="Normal 2" xfId="1" xr:uid="{C6655503-C2FD-CE41-9ED4-828EC9BEDDA6}"/>
    <cellStyle name="Percent" xfId="3" builtinId="5"/>
  </cellStyles>
  <dxfs count="19">
    <dxf>
      <fill>
        <patternFill>
          <fgColor rgb="FFFF0000"/>
          <bgColor rgb="FFFF0000"/>
        </patternFill>
      </fill>
    </dxf>
    <dxf>
      <font>
        <color rgb="FF9C0006"/>
      </font>
      <fill>
        <patternFill>
          <bgColor rgb="FFFFC7CE"/>
        </patternFill>
      </fill>
    </dxf>
    <dxf>
      <fill>
        <patternFill>
          <fgColor rgb="FFFF0000"/>
          <bgColor rgb="FFFF0000"/>
        </patternFill>
      </fill>
    </dxf>
    <dxf>
      <fill>
        <patternFill>
          <bgColor rgb="FFFF0000"/>
        </patternFill>
      </fill>
    </dxf>
    <dxf>
      <fill>
        <patternFill>
          <fgColor rgb="FFFF0000"/>
          <bgColor rgb="FFFF0000"/>
        </patternFill>
      </fill>
    </dxf>
    <dxf>
      <font>
        <color rgb="FF9C0006"/>
      </font>
      <fill>
        <patternFill>
          <bgColor rgb="FFFFC7CE"/>
        </patternFill>
      </fill>
    </dxf>
    <dxf>
      <fill>
        <patternFill>
          <fgColor rgb="FFFF0000"/>
          <bgColor rgb="FFFF0000"/>
        </patternFill>
      </fill>
    </dxf>
    <dxf>
      <fill>
        <patternFill>
          <bgColor rgb="FFFF0000"/>
        </patternFill>
      </fill>
    </dxf>
    <dxf>
      <fill>
        <patternFill>
          <fgColor rgb="FFFF0000"/>
          <bgColor rgb="FFFF0000"/>
        </patternFill>
      </fill>
    </dxf>
    <dxf>
      <font>
        <color rgb="FF9C0006"/>
      </font>
      <fill>
        <patternFill>
          <bgColor rgb="FFFFC7CE"/>
        </patternFill>
      </fill>
    </dxf>
    <dxf>
      <fill>
        <patternFill>
          <fgColor rgb="FFFF0000"/>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hsa.gov/sites/default/files/fy24-award-standard-terms-condi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A1:AA1011"/>
  <sheetViews>
    <sheetView topLeftCell="A33" zoomScale="110" zoomScaleNormal="110" workbookViewId="0">
      <selection activeCell="C44" sqref="C44"/>
    </sheetView>
  </sheetViews>
  <sheetFormatPr defaultColWidth="12.7109375" defaultRowHeight="15" customHeight="1"/>
  <cols>
    <col min="1" max="1" width="2.140625" customWidth="1"/>
    <col min="2" max="2" width="49.28515625" customWidth="1"/>
    <col min="3" max="3" width="142.7109375" style="159" customWidth="1"/>
    <col min="4" max="6" width="9.140625" customWidth="1"/>
    <col min="7" max="7" width="15.28515625" customWidth="1"/>
    <col min="8" max="8" width="18.42578125" customWidth="1"/>
    <col min="9" max="9" width="10.85546875" customWidth="1"/>
    <col min="10" max="27" width="8.7109375" customWidth="1"/>
  </cols>
  <sheetData>
    <row r="1" spans="1:27" ht="14.25" customHeight="1">
      <c r="A1" s="196"/>
      <c r="B1" s="197"/>
      <c r="C1" s="198"/>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ht="30" customHeight="1">
      <c r="A2" s="200"/>
      <c r="B2" s="207" t="s">
        <v>0</v>
      </c>
      <c r="C2" s="208"/>
      <c r="D2" s="197"/>
      <c r="E2" s="199"/>
      <c r="F2" s="199"/>
      <c r="G2" s="199"/>
      <c r="H2" s="199"/>
      <c r="I2" s="199"/>
      <c r="J2" s="199"/>
      <c r="K2" s="199"/>
      <c r="L2" s="199"/>
      <c r="M2" s="199"/>
      <c r="N2" s="199"/>
      <c r="O2" s="199"/>
      <c r="P2" s="199"/>
      <c r="Q2" s="199"/>
      <c r="R2" s="199"/>
      <c r="S2" s="199"/>
      <c r="T2" s="199"/>
      <c r="U2" s="199"/>
      <c r="V2" s="199"/>
      <c r="W2" s="199"/>
      <c r="X2" s="199"/>
      <c r="Y2" s="199"/>
      <c r="Z2" s="199"/>
      <c r="AA2" s="199"/>
    </row>
    <row r="3" spans="1:27" ht="87" customHeight="1">
      <c r="A3" s="200"/>
      <c r="B3" s="226" t="s">
        <v>1</v>
      </c>
      <c r="C3" s="227"/>
      <c r="D3" s="197"/>
      <c r="E3" s="199"/>
      <c r="F3" s="199"/>
      <c r="G3" s="199"/>
      <c r="H3" s="199"/>
      <c r="I3" s="199"/>
      <c r="J3" s="199"/>
      <c r="K3" s="199"/>
      <c r="L3" s="199"/>
      <c r="M3" s="199"/>
      <c r="N3" s="199"/>
      <c r="O3" s="199"/>
      <c r="P3" s="199"/>
      <c r="Q3" s="199"/>
      <c r="R3" s="199"/>
      <c r="S3" s="199"/>
      <c r="T3" s="199"/>
      <c r="U3" s="199"/>
      <c r="V3" s="199"/>
      <c r="W3" s="199"/>
      <c r="X3" s="199"/>
      <c r="Y3" s="199"/>
      <c r="Z3" s="199"/>
      <c r="AA3" s="199"/>
    </row>
    <row r="4" spans="1:27" ht="21.75" customHeight="1">
      <c r="A4" s="200"/>
      <c r="B4" s="173" t="s">
        <v>2</v>
      </c>
      <c r="C4" s="201"/>
      <c r="D4" s="197"/>
      <c r="E4" s="199"/>
      <c r="F4" s="199"/>
      <c r="G4" s="199"/>
      <c r="H4" s="199"/>
      <c r="I4" s="199"/>
      <c r="J4" s="199"/>
      <c r="K4" s="199"/>
      <c r="L4" s="199"/>
      <c r="M4" s="199"/>
      <c r="N4" s="199"/>
      <c r="O4" s="199"/>
      <c r="P4" s="199"/>
      <c r="Q4" s="199"/>
      <c r="R4" s="199"/>
      <c r="S4" s="199"/>
      <c r="T4" s="199"/>
      <c r="U4" s="199"/>
      <c r="V4" s="199"/>
      <c r="W4" s="199"/>
      <c r="X4" s="199"/>
      <c r="Y4" s="199"/>
      <c r="Z4" s="199"/>
      <c r="AA4" s="199"/>
    </row>
    <row r="5" spans="1:27" ht="18" customHeight="1">
      <c r="A5" s="200"/>
      <c r="B5" s="231" t="s">
        <v>3</v>
      </c>
      <c r="C5" s="232"/>
      <c r="D5" s="197"/>
      <c r="E5" s="199"/>
      <c r="F5" s="199"/>
      <c r="G5" s="199"/>
      <c r="H5" s="199"/>
      <c r="I5" s="199"/>
      <c r="J5" s="199"/>
      <c r="K5" s="199"/>
      <c r="L5" s="199"/>
      <c r="M5" s="199"/>
      <c r="N5" s="199"/>
      <c r="O5" s="199"/>
      <c r="P5" s="199"/>
      <c r="Q5" s="199"/>
      <c r="R5" s="199"/>
      <c r="S5" s="199"/>
      <c r="T5" s="199"/>
      <c r="U5" s="199"/>
      <c r="V5" s="199"/>
      <c r="W5" s="199"/>
      <c r="X5" s="199"/>
      <c r="Y5" s="199"/>
      <c r="Z5" s="199"/>
      <c r="AA5" s="199"/>
    </row>
    <row r="6" spans="1:27" ht="30">
      <c r="A6" s="200"/>
      <c r="B6" s="174" t="s">
        <v>4</v>
      </c>
      <c r="C6" s="213" t="s">
        <v>5</v>
      </c>
      <c r="D6" s="197"/>
      <c r="E6" s="199"/>
      <c r="F6" s="199"/>
      <c r="G6" s="199"/>
      <c r="H6" s="199"/>
      <c r="I6" s="199"/>
      <c r="J6" s="199"/>
      <c r="K6" s="199"/>
      <c r="L6" s="199"/>
      <c r="M6" s="199"/>
      <c r="N6" s="199"/>
      <c r="O6" s="199"/>
      <c r="P6" s="199"/>
      <c r="Q6" s="199"/>
      <c r="R6" s="199"/>
      <c r="S6" s="199"/>
      <c r="T6" s="199"/>
      <c r="U6" s="199"/>
      <c r="V6" s="199"/>
      <c r="W6" s="199"/>
      <c r="X6" s="199"/>
      <c r="Y6" s="199"/>
      <c r="Z6" s="199"/>
      <c r="AA6" s="199"/>
    </row>
    <row r="7" spans="1:27" ht="29.25" customHeight="1">
      <c r="A7" s="200"/>
      <c r="B7" s="174" t="s">
        <v>6</v>
      </c>
      <c r="C7" s="175" t="s">
        <v>7</v>
      </c>
      <c r="D7" s="197"/>
      <c r="E7" s="199"/>
      <c r="F7" s="199"/>
      <c r="G7" s="199"/>
      <c r="H7" s="199"/>
      <c r="I7" s="199"/>
      <c r="J7" s="199"/>
      <c r="K7" s="199"/>
      <c r="L7" s="199"/>
      <c r="M7" s="199"/>
      <c r="N7" s="199"/>
      <c r="O7" s="199"/>
      <c r="P7" s="199"/>
      <c r="Q7" s="199"/>
      <c r="R7" s="199"/>
      <c r="S7" s="199"/>
      <c r="T7" s="199"/>
      <c r="U7" s="199"/>
      <c r="V7" s="199"/>
      <c r="W7" s="199"/>
      <c r="X7" s="199"/>
      <c r="Y7" s="199"/>
      <c r="Z7" s="199"/>
      <c r="AA7" s="199"/>
    </row>
    <row r="8" spans="1:27" ht="45" customHeight="1">
      <c r="A8" s="200"/>
      <c r="B8" s="233" t="s">
        <v>8</v>
      </c>
      <c r="C8" s="176" t="s">
        <v>9</v>
      </c>
      <c r="D8" s="197"/>
      <c r="E8" s="199"/>
      <c r="F8" s="199"/>
      <c r="G8" s="199"/>
      <c r="H8" s="199"/>
      <c r="I8" s="199"/>
      <c r="J8" s="199"/>
      <c r="K8" s="199"/>
      <c r="L8" s="199"/>
      <c r="M8" s="199"/>
      <c r="N8" s="199"/>
      <c r="O8" s="199"/>
      <c r="P8" s="199"/>
      <c r="Q8" s="199"/>
      <c r="R8" s="199"/>
      <c r="S8" s="199"/>
      <c r="T8" s="199"/>
      <c r="U8" s="199"/>
      <c r="V8" s="199"/>
      <c r="W8" s="199"/>
      <c r="X8" s="199"/>
      <c r="Y8" s="199"/>
      <c r="Z8" s="199"/>
      <c r="AA8" s="199"/>
    </row>
    <row r="9" spans="1:27" ht="15" customHeight="1">
      <c r="A9" s="200"/>
      <c r="B9" s="234"/>
      <c r="C9" s="175" t="s">
        <v>10</v>
      </c>
      <c r="D9" s="197"/>
      <c r="E9" s="199"/>
      <c r="F9" s="199"/>
      <c r="G9" s="199"/>
      <c r="H9" s="199"/>
      <c r="I9" s="199"/>
      <c r="J9" s="199"/>
      <c r="K9" s="199"/>
      <c r="L9" s="199"/>
      <c r="M9" s="199"/>
      <c r="N9" s="199"/>
      <c r="O9" s="199"/>
      <c r="P9" s="199"/>
      <c r="Q9" s="199"/>
      <c r="R9" s="199"/>
      <c r="S9" s="199"/>
      <c r="T9" s="199"/>
      <c r="U9" s="199"/>
      <c r="V9" s="199"/>
      <c r="W9" s="199"/>
      <c r="X9" s="199"/>
      <c r="Y9" s="199"/>
      <c r="Z9" s="199"/>
      <c r="AA9" s="199"/>
    </row>
    <row r="10" spans="1:27" ht="21.75" customHeight="1">
      <c r="A10" s="200"/>
      <c r="B10" s="177" t="s">
        <v>11</v>
      </c>
      <c r="C10" s="178" t="s">
        <v>12</v>
      </c>
      <c r="D10" s="200"/>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7" ht="35.1" customHeight="1">
      <c r="A11" s="200"/>
      <c r="B11" s="179" t="s">
        <v>13</v>
      </c>
      <c r="C11" s="180" t="s">
        <v>14</v>
      </c>
      <c r="D11" s="197"/>
      <c r="E11" s="199"/>
      <c r="F11" s="199"/>
      <c r="G11" s="199"/>
      <c r="H11" s="199"/>
      <c r="I11" s="199"/>
      <c r="J11" s="199"/>
      <c r="K11" s="199"/>
      <c r="L11" s="199"/>
      <c r="M11" s="199"/>
      <c r="N11" s="199"/>
      <c r="O11" s="199"/>
      <c r="P11" s="199"/>
      <c r="Q11" s="199"/>
      <c r="R11" s="199"/>
      <c r="S11" s="199"/>
      <c r="T11" s="199"/>
      <c r="U11" s="199"/>
      <c r="V11" s="199"/>
      <c r="W11" s="199"/>
      <c r="X11" s="199"/>
      <c r="Y11" s="199"/>
      <c r="Z11" s="199"/>
      <c r="AA11" s="199"/>
    </row>
    <row r="12" spans="1:27" ht="35.1" customHeight="1">
      <c r="A12" s="200"/>
      <c r="B12" s="209" t="s">
        <v>15</v>
      </c>
      <c r="C12" s="210"/>
      <c r="D12" s="200"/>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7" ht="35.1" customHeight="1">
      <c r="A13" s="200"/>
      <c r="B13" s="182" t="s">
        <v>4</v>
      </c>
      <c r="C13" s="214" t="s">
        <v>16</v>
      </c>
      <c r="D13" s="200"/>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7" ht="30" customHeight="1">
      <c r="A14" s="200"/>
      <c r="B14" s="182" t="s">
        <v>17</v>
      </c>
      <c r="C14" s="214" t="s">
        <v>18</v>
      </c>
      <c r="D14" s="200"/>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30" customHeight="1">
      <c r="A15" s="200"/>
      <c r="B15" s="209" t="s">
        <v>19</v>
      </c>
      <c r="C15" s="210"/>
      <c r="D15" s="200"/>
      <c r="E15" s="196"/>
      <c r="F15" s="196"/>
      <c r="G15" s="196"/>
      <c r="H15" s="196"/>
      <c r="I15" s="196"/>
      <c r="J15" s="196"/>
      <c r="K15" s="196"/>
      <c r="L15" s="196"/>
      <c r="M15" s="196"/>
      <c r="N15" s="196"/>
      <c r="O15" s="196"/>
      <c r="P15" s="196"/>
      <c r="Q15" s="196"/>
      <c r="R15" s="196"/>
      <c r="S15" s="196"/>
      <c r="T15" s="196"/>
      <c r="U15" s="196"/>
      <c r="V15" s="196"/>
      <c r="W15" s="196"/>
      <c r="X15" s="196"/>
      <c r="Y15" s="196"/>
      <c r="Z15" s="196"/>
      <c r="AA15" s="196"/>
    </row>
    <row r="16" spans="1:27" ht="30" customHeight="1">
      <c r="A16" s="200"/>
      <c r="B16" s="182" t="s">
        <v>20</v>
      </c>
      <c r="C16" s="214" t="s">
        <v>21</v>
      </c>
      <c r="D16" s="200"/>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39.75" customHeight="1">
      <c r="A17" s="200"/>
      <c r="B17" s="182" t="s">
        <v>22</v>
      </c>
      <c r="C17" s="214" t="s">
        <v>23</v>
      </c>
      <c r="D17" s="200"/>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43.5" customHeight="1">
      <c r="A18" s="200"/>
      <c r="B18" s="181" t="s">
        <v>24</v>
      </c>
      <c r="C18" s="214" t="s">
        <v>25</v>
      </c>
      <c r="D18" s="200"/>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48.75" customHeight="1">
      <c r="A19" s="200"/>
      <c r="B19" s="181" t="s">
        <v>26</v>
      </c>
      <c r="C19" s="214" t="s">
        <v>27</v>
      </c>
      <c r="D19" s="200"/>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38.25" customHeight="1">
      <c r="A20" s="200"/>
      <c r="B20" s="181" t="s">
        <v>28</v>
      </c>
      <c r="C20" s="214" t="s">
        <v>29</v>
      </c>
      <c r="D20" s="200"/>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49.5" customHeight="1">
      <c r="A21" s="200"/>
      <c r="B21" s="183" t="s">
        <v>30</v>
      </c>
      <c r="C21" s="215" t="s">
        <v>31</v>
      </c>
      <c r="D21" s="200"/>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66.75" customHeight="1">
      <c r="A22" s="200"/>
      <c r="B22" s="188" t="s">
        <v>32</v>
      </c>
      <c r="C22" s="216" t="s">
        <v>33</v>
      </c>
      <c r="D22" s="200"/>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74.25" customHeight="1">
      <c r="A23" s="200"/>
      <c r="B23" s="168" t="s">
        <v>34</v>
      </c>
      <c r="C23" s="213" t="s">
        <v>35</v>
      </c>
      <c r="D23" s="200"/>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20.85" customHeight="1">
      <c r="A24" s="200"/>
      <c r="B24" s="235" t="s">
        <v>36</v>
      </c>
      <c r="C24" s="236"/>
      <c r="D24" s="197"/>
      <c r="E24" s="199"/>
      <c r="F24" s="199"/>
      <c r="G24" s="199"/>
      <c r="H24" s="199"/>
      <c r="I24" s="199"/>
      <c r="J24" s="199"/>
      <c r="K24" s="199"/>
      <c r="L24" s="199"/>
      <c r="M24" s="199"/>
      <c r="N24" s="199"/>
      <c r="O24" s="199"/>
      <c r="P24" s="199"/>
      <c r="Q24" s="199"/>
      <c r="R24" s="199"/>
      <c r="S24" s="199"/>
      <c r="T24" s="199"/>
      <c r="U24" s="199"/>
      <c r="V24" s="199"/>
      <c r="W24" s="199"/>
      <c r="X24" s="199"/>
      <c r="Y24" s="199"/>
      <c r="Z24" s="199"/>
      <c r="AA24" s="199"/>
    </row>
    <row r="25" spans="1:27" ht="18" customHeight="1">
      <c r="A25" s="200"/>
      <c r="B25" s="184" t="s">
        <v>37</v>
      </c>
      <c r="C25" s="185" t="s">
        <v>38</v>
      </c>
      <c r="D25" s="197"/>
      <c r="E25" s="199"/>
      <c r="F25" s="199"/>
      <c r="G25" s="199"/>
      <c r="H25" s="199"/>
      <c r="I25" s="199"/>
      <c r="J25" s="199"/>
      <c r="K25" s="199"/>
      <c r="L25" s="199"/>
      <c r="M25" s="199"/>
      <c r="N25" s="199"/>
      <c r="O25" s="199"/>
      <c r="P25" s="199"/>
      <c r="Q25" s="199"/>
      <c r="R25" s="199"/>
      <c r="S25" s="199"/>
      <c r="T25" s="199"/>
      <c r="U25" s="199"/>
      <c r="V25" s="199"/>
      <c r="W25" s="199"/>
      <c r="X25" s="199"/>
      <c r="Y25" s="199"/>
      <c r="Z25" s="199"/>
      <c r="AA25" s="199"/>
    </row>
    <row r="26" spans="1:27" ht="18.600000000000001" customHeight="1">
      <c r="A26" s="200"/>
      <c r="B26" s="186" t="s">
        <v>39</v>
      </c>
      <c r="C26" s="187" t="s">
        <v>40</v>
      </c>
      <c r="D26" s="197"/>
      <c r="E26" s="199"/>
      <c r="F26" s="199"/>
      <c r="G26" s="206"/>
      <c r="H26" s="202"/>
      <c r="I26" s="199"/>
      <c r="J26" s="199"/>
      <c r="K26" s="199"/>
      <c r="L26" s="199"/>
      <c r="M26" s="199"/>
      <c r="N26" s="199"/>
      <c r="O26" s="199"/>
      <c r="P26" s="199"/>
      <c r="Q26" s="199"/>
      <c r="R26" s="199"/>
      <c r="S26" s="199"/>
      <c r="T26" s="199"/>
      <c r="U26" s="199"/>
      <c r="V26" s="199"/>
      <c r="W26" s="199"/>
      <c r="X26" s="199"/>
      <c r="Y26" s="199"/>
      <c r="Z26" s="199"/>
      <c r="AA26" s="199"/>
    </row>
    <row r="27" spans="1:27" ht="34.35" customHeight="1">
      <c r="A27" s="200"/>
      <c r="B27" s="186" t="s">
        <v>41</v>
      </c>
      <c r="C27" s="217" t="s">
        <v>42</v>
      </c>
      <c r="D27" s="197"/>
      <c r="E27" s="199"/>
      <c r="F27" s="199"/>
      <c r="G27" s="206"/>
      <c r="H27" s="202"/>
      <c r="I27" s="199"/>
      <c r="J27" s="199"/>
      <c r="K27" s="199"/>
      <c r="L27" s="199"/>
      <c r="M27" s="199"/>
      <c r="N27" s="199"/>
      <c r="O27" s="199"/>
      <c r="P27" s="199"/>
      <c r="Q27" s="199"/>
      <c r="R27" s="199"/>
      <c r="S27" s="199"/>
      <c r="T27" s="199"/>
      <c r="U27" s="199"/>
      <c r="V27" s="199"/>
      <c r="W27" s="199"/>
      <c r="X27" s="199"/>
      <c r="Y27" s="199"/>
      <c r="Z27" s="199"/>
      <c r="AA27" s="199"/>
    </row>
    <row r="28" spans="1:27" ht="39.75" customHeight="1">
      <c r="A28" s="200"/>
      <c r="B28" s="189" t="s">
        <v>43</v>
      </c>
      <c r="C28" s="190" t="s">
        <v>44</v>
      </c>
      <c r="D28" s="197"/>
      <c r="E28" s="199"/>
      <c r="F28" s="199"/>
      <c r="G28" s="206"/>
      <c r="H28" s="202"/>
      <c r="I28" s="199"/>
      <c r="J28" s="199"/>
      <c r="K28" s="199"/>
      <c r="L28" s="199"/>
      <c r="M28" s="199"/>
      <c r="N28" s="199"/>
      <c r="O28" s="199"/>
      <c r="P28" s="199"/>
      <c r="Q28" s="199"/>
      <c r="R28" s="199"/>
      <c r="S28" s="199"/>
      <c r="T28" s="199"/>
      <c r="U28" s="199"/>
      <c r="V28" s="199"/>
      <c r="W28" s="199"/>
      <c r="X28" s="199"/>
      <c r="Y28" s="199"/>
      <c r="Z28" s="199"/>
      <c r="AA28" s="199"/>
    </row>
    <row r="29" spans="1:27" ht="15" customHeight="1">
      <c r="A29" s="196"/>
      <c r="B29" s="203"/>
      <c r="C29" s="204"/>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row>
    <row r="30" spans="1:27" ht="36.6" customHeight="1">
      <c r="A30" s="196"/>
      <c r="B30" s="211" t="s">
        <v>45</v>
      </c>
      <c r="C30" s="212" t="s">
        <v>46</v>
      </c>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row>
    <row r="31" spans="1:27" ht="101.45" customHeight="1">
      <c r="A31" s="196"/>
      <c r="B31" s="39" t="s">
        <v>47</v>
      </c>
      <c r="C31" s="163" t="s">
        <v>48</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row>
    <row r="32" spans="1:27" ht="30" customHeight="1">
      <c r="A32" s="196"/>
      <c r="B32" s="40" t="s">
        <v>49</v>
      </c>
      <c r="C32" s="167" t="s">
        <v>50</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row>
    <row r="33" spans="1:27" ht="32.450000000000003" customHeight="1">
      <c r="A33" s="196"/>
      <c r="B33" s="40" t="s">
        <v>51</v>
      </c>
      <c r="C33" s="167" t="s">
        <v>52</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row>
    <row r="34" spans="1:27" ht="20.100000000000001" customHeight="1">
      <c r="A34" s="196"/>
      <c r="B34" s="219" t="s">
        <v>53</v>
      </c>
      <c r="C34" s="162" t="s">
        <v>54</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row>
    <row r="35" spans="1:27" ht="17.100000000000001" customHeight="1">
      <c r="A35" s="196"/>
      <c r="B35" s="237" t="s">
        <v>55</v>
      </c>
      <c r="C35" s="163" t="s">
        <v>56</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row>
    <row r="36" spans="1:27" ht="30" customHeight="1">
      <c r="A36" s="196"/>
      <c r="B36" s="230"/>
      <c r="C36" s="163" t="s">
        <v>57</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row>
    <row r="37" spans="1:27" ht="33" customHeight="1">
      <c r="A37" s="196"/>
      <c r="B37" s="230"/>
      <c r="C37" s="163" t="s">
        <v>58</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row>
    <row r="38" spans="1:27" ht="20.45" customHeight="1">
      <c r="A38" s="196"/>
      <c r="B38" s="230"/>
      <c r="C38" s="163" t="s">
        <v>59</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row>
    <row r="39" spans="1:27" ht="20.85" customHeight="1">
      <c r="A39" s="196"/>
      <c r="B39" s="228" t="s">
        <v>60</v>
      </c>
      <c r="C39" s="22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row>
    <row r="40" spans="1:27" ht="15" customHeight="1">
      <c r="A40" s="196"/>
      <c r="B40" s="219" t="s">
        <v>61</v>
      </c>
      <c r="C40" s="161" t="s">
        <v>62</v>
      </c>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row>
    <row r="41" spans="1:27" ht="87" customHeight="1">
      <c r="A41" s="196"/>
      <c r="B41" s="40" t="s">
        <v>63</v>
      </c>
      <c r="C41" s="162" t="s">
        <v>64</v>
      </c>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row>
    <row r="42" spans="1:27" ht="67.5" customHeight="1">
      <c r="A42" s="196"/>
      <c r="B42" s="230" t="s">
        <v>65</v>
      </c>
      <c r="C42" s="193" t="s">
        <v>66</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row>
    <row r="43" spans="1:27" ht="20.25" customHeight="1">
      <c r="A43" s="196"/>
      <c r="B43" s="230"/>
      <c r="C43" s="164" t="s">
        <v>67</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row>
    <row r="44" spans="1:27" ht="22.5" customHeight="1">
      <c r="A44" s="196"/>
      <c r="B44" s="165" t="s">
        <v>68</v>
      </c>
      <c r="C44" s="166" t="s">
        <v>69</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row>
    <row r="45" spans="1:27" ht="14.25" customHeight="1">
      <c r="A45" s="196"/>
      <c r="B45" s="199"/>
      <c r="C45" s="205"/>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row>
    <row r="46" spans="1:27" ht="14.25" customHeight="1">
      <c r="A46" s="196"/>
      <c r="B46" s="31" t="s">
        <v>70</v>
      </c>
      <c r="C46" s="158" t="s">
        <v>71</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row>
    <row r="47" spans="1:27" ht="14.25" customHeight="1">
      <c r="A47" s="196"/>
      <c r="B47" s="199"/>
      <c r="C47" s="205"/>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row>
    <row r="48" spans="1:27" ht="14.25" customHeight="1">
      <c r="A48" s="196"/>
      <c r="B48" s="199"/>
      <c r="C48" s="205"/>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row>
    <row r="49" spans="1:27" ht="14.25" customHeight="1">
      <c r="A49" s="196"/>
      <c r="B49" s="199"/>
      <c r="C49" s="205"/>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row>
    <row r="50" spans="1:27" ht="14.25" customHeight="1">
      <c r="A50" s="196"/>
      <c r="B50" s="199"/>
      <c r="C50" s="205"/>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row>
    <row r="51" spans="1:27" ht="14.25" customHeight="1">
      <c r="A51" s="196"/>
      <c r="B51" s="199"/>
      <c r="C51" s="205"/>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row>
    <row r="52" spans="1:27" ht="14.25" customHeight="1">
      <c r="A52" s="196"/>
      <c r="B52" s="199"/>
      <c r="C52" s="205"/>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row>
    <row r="53" spans="1:27" ht="14.25" customHeight="1">
      <c r="A53" s="196"/>
      <c r="B53" s="199"/>
      <c r="C53" s="205"/>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row>
    <row r="54" spans="1:27" ht="14.25" customHeight="1">
      <c r="A54" s="196"/>
      <c r="B54" s="199"/>
      <c r="C54" s="205"/>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row>
    <row r="55" spans="1:27" ht="14.25" customHeight="1">
      <c r="A55" s="196"/>
      <c r="B55" s="199"/>
      <c r="C55" s="205"/>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row>
    <row r="56" spans="1:27" ht="14.25" customHeight="1">
      <c r="A56" s="196"/>
      <c r="B56" s="199"/>
      <c r="C56" s="205"/>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row>
    <row r="57" spans="1:27" ht="14.25" customHeight="1">
      <c r="A57" s="196"/>
      <c r="B57" s="199"/>
      <c r="C57" s="205"/>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row>
    <row r="58" spans="1:27" ht="14.25" customHeight="1">
      <c r="A58" s="196"/>
      <c r="B58" s="199"/>
      <c r="C58" s="205"/>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row>
    <row r="59" spans="1:27" ht="14.25" customHeight="1">
      <c r="A59" s="196"/>
      <c r="B59" s="199"/>
      <c r="C59" s="205"/>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row>
    <row r="60" spans="1:27" ht="14.25" customHeight="1">
      <c r="A60" s="196"/>
      <c r="B60" s="199"/>
      <c r="C60" s="205"/>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row>
    <row r="61" spans="1:27" ht="14.25" customHeight="1">
      <c r="A61" s="196"/>
      <c r="B61" s="199"/>
      <c r="C61" s="205"/>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row>
    <row r="62" spans="1:27" ht="14.25" customHeight="1">
      <c r="A62" s="196"/>
      <c r="B62" s="199"/>
      <c r="C62" s="205"/>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row>
    <row r="63" spans="1:27" ht="14.25" customHeight="1">
      <c r="A63" s="196"/>
      <c r="B63" s="199"/>
      <c r="C63" s="205"/>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row>
    <row r="64" spans="1:27" ht="14.25" customHeight="1">
      <c r="A64" s="196"/>
      <c r="B64" s="199"/>
      <c r="C64" s="205"/>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row>
    <row r="65" spans="1:27" ht="14.25" customHeight="1">
      <c r="A65" s="196"/>
      <c r="B65" s="199"/>
      <c r="C65" s="205"/>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row>
    <row r="66" spans="1:27" ht="14.25" customHeight="1">
      <c r="A66" s="196"/>
      <c r="B66" s="199"/>
      <c r="C66" s="205"/>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row>
    <row r="67" spans="1:27" ht="14.25" customHeight="1">
      <c r="A67" s="196"/>
      <c r="B67" s="199"/>
      <c r="C67" s="205"/>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row>
    <row r="68" spans="1:27" ht="14.25" customHeight="1">
      <c r="A68" s="196"/>
      <c r="B68" s="199"/>
      <c r="C68" s="205"/>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row>
    <row r="69" spans="1:27" ht="14.25" customHeight="1">
      <c r="A69" s="196"/>
      <c r="B69" s="199"/>
      <c r="C69" s="205"/>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row>
    <row r="70" spans="1:27" ht="14.25" customHeight="1">
      <c r="A70" s="196"/>
      <c r="B70" s="199"/>
      <c r="C70" s="205"/>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row>
    <row r="71" spans="1:27" ht="14.25" customHeight="1">
      <c r="A71" s="196"/>
      <c r="B71" s="199"/>
      <c r="C71" s="205"/>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row>
    <row r="72" spans="1:27" ht="14.25" customHeight="1">
      <c r="A72" s="196"/>
      <c r="B72" s="199"/>
      <c r="C72" s="205"/>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row>
    <row r="73" spans="1:27" ht="14.25" customHeight="1">
      <c r="A73" s="196"/>
      <c r="B73" s="199"/>
      <c r="C73" s="205"/>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row>
    <row r="74" spans="1:27" ht="14.25" customHeight="1">
      <c r="A74" s="196"/>
      <c r="B74" s="199"/>
      <c r="C74" s="205"/>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row>
    <row r="75" spans="1:27" ht="14.25" customHeight="1">
      <c r="A75" s="196"/>
      <c r="B75" s="199"/>
      <c r="C75" s="205"/>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row>
    <row r="76" spans="1:27" ht="14.25" customHeight="1">
      <c r="A76" s="196"/>
      <c r="B76" s="199"/>
      <c r="C76" s="205"/>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row>
    <row r="77" spans="1:27" ht="14.25" customHeight="1">
      <c r="A77" s="196"/>
      <c r="B77" s="199"/>
      <c r="C77" s="205"/>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row>
    <row r="78" spans="1:27" ht="14.25" customHeight="1">
      <c r="A78" s="196"/>
      <c r="B78" s="199"/>
      <c r="C78" s="205"/>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row>
    <row r="79" spans="1:27" ht="14.25" customHeight="1">
      <c r="A79" s="196"/>
      <c r="B79" s="199"/>
      <c r="C79" s="205"/>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row>
    <row r="80" spans="1:27" ht="14.25" customHeight="1">
      <c r="A80" s="196"/>
      <c r="B80" s="199"/>
      <c r="C80" s="205"/>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row>
    <row r="81" spans="1:27" ht="14.25" customHeight="1">
      <c r="A81" s="196"/>
      <c r="B81" s="199"/>
      <c r="C81" s="205"/>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row>
    <row r="82" spans="1:27" ht="14.25" customHeight="1">
      <c r="A82" s="196"/>
      <c r="B82" s="199"/>
      <c r="C82" s="205"/>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row>
    <row r="83" spans="1:27" ht="14.25" customHeight="1">
      <c r="A83" s="196"/>
      <c r="B83" s="199"/>
      <c r="C83" s="205"/>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row>
    <row r="84" spans="1:27" ht="14.25" customHeight="1">
      <c r="A84" s="196"/>
      <c r="B84" s="199"/>
      <c r="C84" s="205"/>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row>
    <row r="85" spans="1:27" ht="14.25" customHeight="1">
      <c r="A85" s="196"/>
      <c r="B85" s="199"/>
      <c r="C85" s="205"/>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row>
    <row r="86" spans="1:27" ht="14.25" customHeight="1">
      <c r="A86" s="196"/>
      <c r="B86" s="199"/>
      <c r="C86" s="205"/>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row>
    <row r="87" spans="1:27" ht="14.25" customHeight="1">
      <c r="A87" s="196"/>
      <c r="B87" s="199"/>
      <c r="C87" s="205"/>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row>
    <row r="88" spans="1:27" ht="14.25" customHeight="1">
      <c r="A88" s="196"/>
      <c r="B88" s="199"/>
      <c r="C88" s="205"/>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row>
    <row r="89" spans="1:27" ht="14.25" customHeight="1">
      <c r="A89" s="196"/>
      <c r="B89" s="199"/>
      <c r="C89" s="205"/>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row>
    <row r="90" spans="1:27" ht="14.25" customHeight="1">
      <c r="A90" s="196"/>
      <c r="B90" s="199"/>
      <c r="C90" s="205"/>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row>
    <row r="91" spans="1:27" ht="14.25" customHeight="1">
      <c r="A91" s="196"/>
      <c r="B91" s="199"/>
      <c r="C91" s="205"/>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row>
    <row r="92" spans="1:27" ht="14.25" customHeight="1">
      <c r="A92" s="196"/>
      <c r="B92" s="199"/>
      <c r="C92" s="205"/>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row>
    <row r="93" spans="1:27" ht="14.25" customHeight="1">
      <c r="A93" s="196"/>
      <c r="B93" s="199"/>
      <c r="C93" s="205"/>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row>
    <row r="94" spans="1:27" ht="14.25" customHeight="1">
      <c r="A94" s="196"/>
      <c r="B94" s="199"/>
      <c r="C94" s="205"/>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row>
    <row r="95" spans="1:27" ht="14.25" customHeight="1">
      <c r="A95" s="196"/>
      <c r="B95" s="199"/>
      <c r="C95" s="205"/>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row>
    <row r="96" spans="1:27" ht="14.25" customHeight="1">
      <c r="A96" s="196"/>
      <c r="B96" s="199"/>
      <c r="C96" s="205"/>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row>
    <row r="97" spans="1:27" ht="14.25" customHeight="1">
      <c r="A97" s="196"/>
      <c r="B97" s="199"/>
      <c r="C97" s="205"/>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row>
    <row r="98" spans="1:27" ht="14.25" customHeight="1">
      <c r="A98" s="196"/>
      <c r="B98" s="199"/>
      <c r="C98" s="205"/>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row>
    <row r="99" spans="1:27" ht="14.25" customHeight="1">
      <c r="A99" s="196"/>
      <c r="B99" s="199"/>
      <c r="C99" s="205"/>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row>
    <row r="100" spans="1:27" ht="14.25" customHeight="1">
      <c r="A100" s="196"/>
      <c r="B100" s="199"/>
      <c r="C100" s="205"/>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row>
    <row r="101" spans="1:27" ht="14.25" customHeight="1">
      <c r="A101" s="196"/>
      <c r="B101" s="199"/>
      <c r="C101" s="205"/>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row>
    <row r="102" spans="1:27" ht="14.25" customHeight="1">
      <c r="A102" s="196"/>
      <c r="B102" s="199"/>
      <c r="C102" s="205"/>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row>
    <row r="103" spans="1:27" ht="14.25" customHeight="1">
      <c r="A103" s="196"/>
      <c r="B103" s="199"/>
      <c r="C103" s="205"/>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row>
    <row r="104" spans="1:27" ht="14.25" customHeight="1">
      <c r="A104" s="196"/>
      <c r="B104" s="199"/>
      <c r="C104" s="205"/>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row>
    <row r="105" spans="1:27" ht="14.25" customHeight="1">
      <c r="A105" s="196"/>
      <c r="B105" s="199"/>
      <c r="C105" s="205"/>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row>
    <row r="106" spans="1:27" ht="14.25" customHeight="1">
      <c r="A106" s="196"/>
      <c r="B106" s="199"/>
      <c r="C106" s="205"/>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row>
    <row r="107" spans="1:27" ht="14.25" customHeight="1">
      <c r="A107" s="196"/>
      <c r="B107" s="199"/>
      <c r="C107" s="205"/>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row>
    <row r="108" spans="1:27" ht="14.25" customHeight="1">
      <c r="A108" s="196"/>
      <c r="B108" s="199"/>
      <c r="C108" s="205"/>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row>
    <row r="109" spans="1:27" ht="14.25" customHeight="1">
      <c r="A109" s="196"/>
      <c r="B109" s="199"/>
      <c r="C109" s="205"/>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row>
    <row r="110" spans="1:27" ht="14.25" customHeight="1">
      <c r="A110" s="196"/>
      <c r="B110" s="199"/>
      <c r="C110" s="205"/>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row>
    <row r="111" spans="1:27" ht="14.25" customHeight="1">
      <c r="A111" s="196"/>
      <c r="B111" s="199"/>
      <c r="C111" s="205"/>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row>
    <row r="112" spans="1:27" ht="14.25" customHeight="1">
      <c r="A112" s="196"/>
      <c r="B112" s="199"/>
      <c r="C112" s="205"/>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row>
    <row r="113" spans="1:27" ht="14.25" customHeight="1">
      <c r="A113" s="196"/>
      <c r="B113" s="199"/>
      <c r="C113" s="205"/>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row>
    <row r="114" spans="1:27" ht="14.25" customHeight="1">
      <c r="A114" s="196"/>
      <c r="B114" s="199"/>
      <c r="C114" s="205"/>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row>
    <row r="115" spans="1:27" ht="14.25" customHeight="1">
      <c r="A115" s="196"/>
      <c r="B115" s="199"/>
      <c r="C115" s="205"/>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row>
    <row r="116" spans="1:27" ht="14.25" customHeight="1">
      <c r="A116" s="196"/>
      <c r="B116" s="199"/>
      <c r="C116" s="205"/>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row>
    <row r="117" spans="1:27" ht="14.25" customHeight="1">
      <c r="A117" s="196"/>
      <c r="B117" s="199"/>
      <c r="C117" s="205"/>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row>
    <row r="118" spans="1:27" ht="14.25" customHeight="1">
      <c r="A118" s="196"/>
      <c r="B118" s="199"/>
      <c r="C118" s="205"/>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row>
    <row r="119" spans="1:27" ht="14.25" customHeight="1">
      <c r="A119" s="196"/>
      <c r="B119" s="199"/>
      <c r="C119" s="205"/>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row>
    <row r="120" spans="1:27" ht="14.25" customHeight="1">
      <c r="A120" s="196"/>
      <c r="B120" s="199"/>
      <c r="C120" s="205"/>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row>
    <row r="121" spans="1:27" ht="14.25" customHeight="1">
      <c r="A121" s="196"/>
      <c r="B121" s="199"/>
      <c r="C121" s="205"/>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row>
    <row r="122" spans="1:27" ht="14.25" customHeight="1">
      <c r="A122" s="196"/>
      <c r="B122" s="199"/>
      <c r="C122" s="205"/>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row>
    <row r="123" spans="1:27" ht="14.25" customHeight="1">
      <c r="A123" s="196"/>
      <c r="B123" s="199"/>
      <c r="C123" s="205"/>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row>
    <row r="124" spans="1:27" ht="14.25" customHeight="1">
      <c r="A124" s="196"/>
      <c r="B124" s="199"/>
      <c r="C124" s="205"/>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row>
    <row r="125" spans="1:27" ht="14.25" customHeight="1">
      <c r="A125" s="196"/>
      <c r="B125" s="199"/>
      <c r="C125" s="205"/>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row>
    <row r="126" spans="1:27" ht="14.25" customHeight="1">
      <c r="A126" s="196"/>
      <c r="B126" s="199"/>
      <c r="C126" s="205"/>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row>
    <row r="127" spans="1:27" ht="14.25" customHeight="1">
      <c r="A127" s="196"/>
      <c r="B127" s="199"/>
      <c r="C127" s="205"/>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row>
    <row r="128" spans="1:27" ht="14.25" customHeight="1">
      <c r="A128" s="196"/>
      <c r="B128" s="199"/>
      <c r="C128" s="205"/>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row>
    <row r="129" spans="1:27" ht="14.25" customHeight="1">
      <c r="A129" s="196"/>
      <c r="B129" s="199"/>
      <c r="C129" s="205"/>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row>
    <row r="130" spans="1:27" ht="14.25" customHeight="1">
      <c r="A130" s="196"/>
      <c r="B130" s="199"/>
      <c r="C130" s="205"/>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row>
    <row r="131" spans="1:27" ht="14.25" customHeight="1">
      <c r="A131" s="196"/>
      <c r="B131" s="199"/>
      <c r="C131" s="205"/>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row>
    <row r="132" spans="1:27" ht="14.25" customHeight="1">
      <c r="A132" s="196"/>
      <c r="B132" s="199"/>
      <c r="C132" s="205"/>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row>
    <row r="133" spans="1:27" ht="14.25" customHeight="1">
      <c r="A133" s="196"/>
      <c r="B133" s="199"/>
      <c r="C133" s="205"/>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row>
    <row r="134" spans="1:27" ht="14.25" customHeight="1">
      <c r="A134" s="196"/>
      <c r="B134" s="199"/>
      <c r="C134" s="205"/>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row>
    <row r="135" spans="1:27" ht="14.25" customHeight="1">
      <c r="A135" s="196"/>
      <c r="B135" s="199"/>
      <c r="C135" s="205"/>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row>
    <row r="136" spans="1:27" ht="14.25" customHeight="1">
      <c r="A136" s="196"/>
      <c r="B136" s="199"/>
      <c r="C136" s="205"/>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row>
    <row r="137" spans="1:27" ht="14.25" customHeight="1">
      <c r="A137" s="196"/>
      <c r="B137" s="199"/>
      <c r="C137" s="205"/>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row>
    <row r="138" spans="1:27" ht="14.25" customHeight="1">
      <c r="A138" s="196"/>
      <c r="B138" s="199"/>
      <c r="C138" s="205"/>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row>
    <row r="139" spans="1:27" ht="14.25" customHeight="1">
      <c r="A139" s="196"/>
      <c r="B139" s="199"/>
      <c r="C139" s="205"/>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row>
    <row r="140" spans="1:27" ht="14.25" customHeight="1">
      <c r="A140" s="196"/>
      <c r="B140" s="199"/>
      <c r="C140" s="205"/>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row>
    <row r="141" spans="1:27" ht="14.25" customHeight="1">
      <c r="A141" s="196"/>
      <c r="B141" s="199"/>
      <c r="C141" s="205"/>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row>
    <row r="142" spans="1:27" ht="14.25" customHeight="1">
      <c r="A142" s="196"/>
      <c r="B142" s="199"/>
      <c r="C142" s="205"/>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row>
    <row r="143" spans="1:27" ht="14.25" customHeight="1">
      <c r="A143" s="196"/>
      <c r="B143" s="199"/>
      <c r="C143" s="205"/>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row>
    <row r="144" spans="1:27" ht="14.25" customHeight="1">
      <c r="A144" s="196"/>
      <c r="B144" s="199"/>
      <c r="C144" s="205"/>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row>
    <row r="145" spans="1:27" ht="14.25" customHeight="1">
      <c r="A145" s="196"/>
      <c r="B145" s="199"/>
      <c r="C145" s="205"/>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row>
    <row r="146" spans="1:27" ht="14.25" customHeight="1">
      <c r="A146" s="196"/>
      <c r="B146" s="199"/>
      <c r="C146" s="205"/>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row>
    <row r="147" spans="1:27" ht="14.25" customHeight="1">
      <c r="A147" s="196"/>
      <c r="B147" s="199"/>
      <c r="C147" s="205"/>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row>
    <row r="148" spans="1:27" ht="14.25" customHeight="1">
      <c r="A148" s="196"/>
      <c r="B148" s="199"/>
      <c r="C148" s="205"/>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row>
    <row r="149" spans="1:27" ht="14.25" customHeight="1">
      <c r="A149" s="196"/>
      <c r="B149" s="199"/>
      <c r="C149" s="205"/>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row>
    <row r="150" spans="1:27" ht="14.25" customHeight="1">
      <c r="A150" s="196"/>
      <c r="B150" s="199"/>
      <c r="C150" s="205"/>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row>
    <row r="151" spans="1:27" ht="14.25" customHeight="1">
      <c r="A151" s="196"/>
      <c r="B151" s="199"/>
      <c r="C151" s="205"/>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row>
    <row r="152" spans="1:27" ht="14.25" customHeight="1">
      <c r="A152" s="196"/>
      <c r="B152" s="199"/>
      <c r="C152" s="205"/>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row>
    <row r="153" spans="1:27" ht="14.25" customHeight="1">
      <c r="A153" s="196"/>
      <c r="B153" s="199"/>
      <c r="C153" s="205"/>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row>
    <row r="154" spans="1:27" ht="14.25" customHeight="1">
      <c r="A154" s="196"/>
      <c r="B154" s="199"/>
      <c r="C154" s="205"/>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row>
    <row r="155" spans="1:27" ht="14.25" customHeight="1">
      <c r="A155" s="196"/>
      <c r="B155" s="199"/>
      <c r="C155" s="205"/>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row>
    <row r="156" spans="1:27" ht="14.25" customHeight="1">
      <c r="A156" s="196"/>
      <c r="B156" s="199"/>
      <c r="C156" s="205"/>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row>
    <row r="157" spans="1:27" ht="14.25" customHeight="1">
      <c r="A157" s="196"/>
      <c r="B157" s="199"/>
      <c r="C157" s="205"/>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row>
    <row r="158" spans="1:27" ht="14.25" customHeight="1">
      <c r="A158" s="196"/>
      <c r="B158" s="199"/>
      <c r="C158" s="205"/>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row>
    <row r="159" spans="1:27" ht="14.25" customHeight="1">
      <c r="A159" s="196"/>
      <c r="B159" s="199"/>
      <c r="C159" s="205"/>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row>
    <row r="160" spans="1:27" ht="14.25" customHeight="1">
      <c r="A160" s="196"/>
      <c r="B160" s="199"/>
      <c r="C160" s="205"/>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c r="AA160" s="199"/>
    </row>
    <row r="161" spans="1:27" ht="14.25" customHeight="1">
      <c r="A161" s="196"/>
      <c r="B161" s="199"/>
      <c r="C161" s="205"/>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row>
    <row r="162" spans="1:27" ht="14.25" customHeight="1">
      <c r="A162" s="196"/>
      <c r="B162" s="199"/>
      <c r="C162" s="205"/>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row>
    <row r="163" spans="1:27" ht="14.25" customHeight="1">
      <c r="A163" s="196"/>
      <c r="B163" s="199"/>
      <c r="C163" s="205"/>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row>
    <row r="164" spans="1:27" ht="14.25" customHeight="1">
      <c r="A164" s="196"/>
      <c r="B164" s="199"/>
      <c r="C164" s="205"/>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row>
    <row r="165" spans="1:27" ht="14.25" customHeight="1">
      <c r="A165" s="196"/>
      <c r="B165" s="199"/>
      <c r="C165" s="205"/>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row>
    <row r="166" spans="1:27" ht="14.25" customHeight="1">
      <c r="A166" s="196"/>
      <c r="B166" s="199"/>
      <c r="C166" s="205"/>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row>
    <row r="167" spans="1:27" ht="14.25" customHeight="1">
      <c r="A167" s="196"/>
      <c r="B167" s="199"/>
      <c r="C167" s="205"/>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row>
    <row r="168" spans="1:27" ht="14.25" customHeight="1">
      <c r="A168" s="196"/>
      <c r="B168" s="199"/>
      <c r="C168" s="205"/>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row>
    <row r="169" spans="1:27" ht="14.25" customHeight="1">
      <c r="A169" s="196"/>
      <c r="B169" s="199"/>
      <c r="C169" s="205"/>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row>
    <row r="170" spans="1:27" ht="14.25" customHeight="1">
      <c r="A170" s="196"/>
      <c r="B170" s="199"/>
      <c r="C170" s="205"/>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row>
    <row r="171" spans="1:27" ht="14.25" customHeight="1">
      <c r="A171" s="196"/>
      <c r="B171" s="199"/>
      <c r="C171" s="205"/>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row>
    <row r="172" spans="1:27" ht="14.25" customHeight="1">
      <c r="A172" s="196"/>
      <c r="B172" s="199"/>
      <c r="C172" s="205"/>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row>
    <row r="173" spans="1:27" ht="14.25" customHeight="1">
      <c r="A173" s="196"/>
      <c r="B173" s="199"/>
      <c r="C173" s="205"/>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row>
    <row r="174" spans="1:27" ht="14.25" customHeight="1">
      <c r="A174" s="196"/>
      <c r="B174" s="199"/>
      <c r="C174" s="205"/>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row>
    <row r="175" spans="1:27" ht="14.25" customHeight="1">
      <c r="A175" s="196"/>
      <c r="B175" s="199"/>
      <c r="C175" s="205"/>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row>
    <row r="176" spans="1:27" ht="14.25" customHeight="1">
      <c r="A176" s="196"/>
      <c r="B176" s="199"/>
      <c r="C176" s="205"/>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row>
    <row r="177" spans="1:27" ht="14.25" customHeight="1">
      <c r="A177" s="196"/>
      <c r="B177" s="199"/>
      <c r="C177" s="205"/>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row>
    <row r="178" spans="1:27" ht="14.25" customHeight="1">
      <c r="A178" s="196"/>
      <c r="B178" s="199"/>
      <c r="C178" s="205"/>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row>
    <row r="179" spans="1:27" ht="14.25" customHeight="1">
      <c r="A179" s="196"/>
      <c r="B179" s="199"/>
      <c r="C179" s="205"/>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row>
    <row r="180" spans="1:27" ht="14.25" customHeight="1">
      <c r="A180" s="196"/>
      <c r="B180" s="199"/>
      <c r="C180" s="205"/>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row>
    <row r="181" spans="1:27" ht="14.25" customHeight="1">
      <c r="A181" s="196"/>
      <c r="B181" s="199"/>
      <c r="C181" s="205"/>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row>
    <row r="182" spans="1:27" ht="14.25" customHeight="1">
      <c r="A182" s="196"/>
      <c r="B182" s="199"/>
      <c r="C182" s="205"/>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row>
    <row r="183" spans="1:27" ht="14.25" customHeight="1">
      <c r="A183" s="196"/>
      <c r="B183" s="199"/>
      <c r="C183" s="205"/>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c r="AA183" s="199"/>
    </row>
    <row r="184" spans="1:27" ht="14.25" customHeight="1">
      <c r="A184" s="196"/>
      <c r="B184" s="199"/>
      <c r="C184" s="205"/>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row>
    <row r="185" spans="1:27" ht="14.25" customHeight="1">
      <c r="A185" s="196"/>
      <c r="B185" s="199"/>
      <c r="C185" s="205"/>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row>
    <row r="186" spans="1:27" ht="14.25" customHeight="1">
      <c r="A186" s="196"/>
      <c r="B186" s="199"/>
      <c r="C186" s="205"/>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row>
    <row r="187" spans="1:27" ht="14.25" customHeight="1">
      <c r="A187" s="196"/>
      <c r="B187" s="199"/>
      <c r="C187" s="205"/>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row>
    <row r="188" spans="1:27" ht="14.25" customHeight="1">
      <c r="A188" s="196"/>
      <c r="B188" s="199"/>
      <c r="C188" s="205"/>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row>
    <row r="189" spans="1:27" ht="14.25" customHeight="1">
      <c r="A189" s="196"/>
      <c r="B189" s="199"/>
      <c r="C189" s="205"/>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row>
    <row r="190" spans="1:27" ht="14.25" customHeight="1">
      <c r="A190" s="196"/>
      <c r="B190" s="199"/>
      <c r="C190" s="205"/>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c r="AA190" s="199"/>
    </row>
    <row r="191" spans="1:27" ht="14.25" customHeight="1">
      <c r="A191" s="196"/>
      <c r="B191" s="199"/>
      <c r="C191" s="205"/>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c r="AA191" s="199"/>
    </row>
    <row r="192" spans="1:27" ht="14.25" customHeight="1">
      <c r="A192" s="196"/>
      <c r="B192" s="199"/>
      <c r="C192" s="205"/>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c r="AA192" s="199"/>
    </row>
    <row r="193" spans="1:27" ht="14.25" customHeight="1">
      <c r="A193" s="196"/>
      <c r="B193" s="199"/>
      <c r="C193" s="205"/>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row>
    <row r="194" spans="1:27" ht="14.25" customHeight="1">
      <c r="A194" s="196"/>
      <c r="B194" s="199"/>
      <c r="C194" s="205"/>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c r="AA194" s="199"/>
    </row>
    <row r="195" spans="1:27" ht="14.25" customHeight="1">
      <c r="A195" s="196"/>
      <c r="B195" s="199"/>
      <c r="C195" s="205"/>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row>
    <row r="196" spans="1:27" ht="14.25" customHeight="1">
      <c r="A196" s="196"/>
      <c r="B196" s="199"/>
      <c r="C196" s="205"/>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c r="AA196" s="199"/>
    </row>
    <row r="197" spans="1:27" ht="14.25" customHeight="1">
      <c r="A197" s="196"/>
      <c r="B197" s="199"/>
      <c r="C197" s="205"/>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row>
    <row r="198" spans="1:27" ht="14.25" customHeight="1">
      <c r="A198" s="196"/>
      <c r="B198" s="199"/>
      <c r="C198" s="205"/>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row>
    <row r="199" spans="1:27" ht="14.25" customHeight="1">
      <c r="A199" s="196"/>
      <c r="B199" s="199"/>
      <c r="C199" s="205"/>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row>
    <row r="200" spans="1:27" ht="14.25" customHeight="1">
      <c r="A200" s="196"/>
      <c r="B200" s="199"/>
      <c r="C200" s="205"/>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row>
    <row r="201" spans="1:27" ht="14.25" customHeight="1">
      <c r="A201" s="196"/>
      <c r="B201" s="199"/>
      <c r="C201" s="205"/>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c r="AA201" s="199"/>
    </row>
    <row r="202" spans="1:27" ht="14.25" customHeight="1">
      <c r="A202" s="196"/>
      <c r="B202" s="199"/>
      <c r="C202" s="205"/>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row>
    <row r="203" spans="1:27" ht="14.25" customHeight="1">
      <c r="A203" s="196"/>
      <c r="B203" s="199"/>
      <c r="C203" s="205"/>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c r="AA203" s="199"/>
    </row>
    <row r="204" spans="1:27" ht="14.25" customHeight="1">
      <c r="A204" s="196"/>
      <c r="B204" s="199"/>
      <c r="C204" s="205"/>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row>
    <row r="205" spans="1:27" ht="14.25" customHeight="1">
      <c r="A205" s="196"/>
      <c r="B205" s="199"/>
      <c r="C205" s="205"/>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row>
    <row r="206" spans="1:27" ht="14.25" customHeight="1">
      <c r="A206" s="196"/>
      <c r="B206" s="199"/>
      <c r="C206" s="205"/>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row>
    <row r="207" spans="1:27" ht="14.25" customHeight="1">
      <c r="A207" s="196"/>
      <c r="B207" s="199"/>
      <c r="C207" s="205"/>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row>
    <row r="208" spans="1:27" ht="14.25" customHeight="1">
      <c r="A208" s="196"/>
      <c r="B208" s="199"/>
      <c r="C208" s="205"/>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199"/>
    </row>
    <row r="209" spans="1:27" ht="14.25" customHeight="1">
      <c r="A209" s="196"/>
      <c r="B209" s="199"/>
      <c r="C209" s="205"/>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row>
    <row r="210" spans="1:27" ht="14.25" customHeight="1">
      <c r="A210" s="196"/>
      <c r="B210" s="199"/>
      <c r="C210" s="205"/>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row>
    <row r="211" spans="1:27" ht="14.25" customHeight="1">
      <c r="A211" s="196"/>
      <c r="B211" s="199"/>
      <c r="C211" s="205"/>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c r="AA211" s="199"/>
    </row>
    <row r="212" spans="1:27" ht="14.25" customHeight="1">
      <c r="A212" s="196"/>
      <c r="B212" s="199"/>
      <c r="C212" s="205"/>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row>
    <row r="213" spans="1:27" ht="14.25" customHeight="1">
      <c r="A213" s="196"/>
      <c r="B213" s="199"/>
      <c r="C213" s="205"/>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row>
    <row r="214" spans="1:27" ht="14.25" customHeight="1">
      <c r="A214" s="196"/>
      <c r="B214" s="199"/>
      <c r="C214" s="205"/>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row>
    <row r="215" spans="1:27" ht="14.25" customHeight="1">
      <c r="A215" s="196"/>
      <c r="B215" s="199"/>
      <c r="C215" s="205"/>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row>
    <row r="216" spans="1:27" ht="14.25" customHeight="1">
      <c r="A216" s="196"/>
      <c r="B216" s="199"/>
      <c r="C216" s="205"/>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row>
    <row r="217" spans="1:27" ht="14.25" customHeight="1">
      <c r="A217" s="196"/>
      <c r="B217" s="199"/>
      <c r="C217" s="205"/>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199"/>
    </row>
    <row r="218" spans="1:27" ht="14.25" customHeight="1">
      <c r="A218" s="196"/>
      <c r="B218" s="199"/>
      <c r="C218" s="205"/>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row>
    <row r="219" spans="1:27" ht="14.25" customHeight="1">
      <c r="A219" s="196"/>
      <c r="B219" s="199"/>
      <c r="C219" s="205"/>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row>
    <row r="220" spans="1:27" ht="14.25" customHeight="1">
      <c r="A220" s="196"/>
      <c r="B220" s="199"/>
      <c r="C220" s="205"/>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row>
    <row r="221" spans="1:27" ht="14.25" customHeight="1">
      <c r="A221" s="196"/>
      <c r="B221" s="199"/>
      <c r="C221" s="205"/>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row>
    <row r="222" spans="1:27" ht="14.25" customHeight="1">
      <c r="A222" s="196"/>
      <c r="B222" s="199"/>
      <c r="C222" s="205"/>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row>
    <row r="223" spans="1:27" ht="14.25" customHeight="1">
      <c r="A223" s="196"/>
      <c r="B223" s="199"/>
      <c r="C223" s="205"/>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row>
    <row r="224" spans="1:27" ht="14.25" customHeight="1">
      <c r="A224" s="196"/>
      <c r="B224" s="199"/>
      <c r="C224" s="205"/>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row>
    <row r="225" spans="1:27" ht="14.25" customHeight="1">
      <c r="A225" s="196"/>
      <c r="B225" s="199"/>
      <c r="C225" s="205"/>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row>
    <row r="226" spans="1:27" ht="14.25" customHeight="1">
      <c r="A226" s="196"/>
      <c r="B226" s="199"/>
      <c r="C226" s="205"/>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row>
    <row r="227" spans="1:27" ht="14.25" customHeight="1">
      <c r="A227" s="196"/>
      <c r="B227" s="199"/>
      <c r="C227" s="205"/>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row>
    <row r="228" spans="1:27" ht="14.25" customHeight="1">
      <c r="A228" s="196"/>
      <c r="B228" s="199"/>
      <c r="C228" s="205"/>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c r="AA228" s="199"/>
    </row>
    <row r="229" spans="1:27" ht="14.25" customHeight="1">
      <c r="A229" s="196"/>
      <c r="B229" s="199"/>
      <c r="C229" s="205"/>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row>
    <row r="230" spans="1:27" ht="14.25" customHeight="1">
      <c r="A230" s="196"/>
      <c r="B230" s="199"/>
      <c r="C230" s="205"/>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row>
    <row r="231" spans="1:27" ht="14.25" customHeight="1">
      <c r="A231" s="196"/>
      <c r="B231" s="199"/>
      <c r="C231" s="205"/>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row>
    <row r="232" spans="1:27" ht="14.25" customHeight="1">
      <c r="A232" s="196"/>
      <c r="B232" s="199"/>
      <c r="C232" s="205"/>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row>
    <row r="233" spans="1:27" ht="14.25" customHeight="1">
      <c r="A233" s="196"/>
      <c r="B233" s="199"/>
      <c r="C233" s="205"/>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row>
    <row r="234" spans="1:27" ht="14.25" customHeight="1">
      <c r="A234" s="196"/>
      <c r="B234" s="199"/>
      <c r="C234" s="205"/>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row>
    <row r="235" spans="1:27" ht="14.25" customHeight="1">
      <c r="A235" s="196"/>
      <c r="B235" s="199"/>
      <c r="C235" s="205"/>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row>
    <row r="236" spans="1:27" ht="14.25" customHeight="1">
      <c r="A236" s="196"/>
      <c r="B236" s="199"/>
      <c r="C236" s="205"/>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row>
    <row r="237" spans="1:27" ht="14.25" customHeight="1">
      <c r="A237" s="196"/>
      <c r="B237" s="199"/>
      <c r="C237" s="205"/>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row>
    <row r="238" spans="1:27" ht="14.25" customHeight="1">
      <c r="A238" s="196"/>
      <c r="B238" s="199"/>
      <c r="C238" s="205"/>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row>
    <row r="239" spans="1:27" ht="14.25" customHeight="1">
      <c r="A239" s="196"/>
      <c r="B239" s="199"/>
      <c r="C239" s="205"/>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row>
    <row r="240" spans="1:27" ht="14.25" customHeight="1">
      <c r="A240" s="196"/>
      <c r="B240" s="199"/>
      <c r="C240" s="205"/>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c r="AA240" s="199"/>
    </row>
    <row r="241" spans="1:27" ht="14.25" customHeight="1">
      <c r="A241" s="196"/>
      <c r="B241" s="199"/>
      <c r="C241" s="205"/>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row>
    <row r="242" spans="1:27" ht="14.25" customHeight="1">
      <c r="A242" s="196"/>
      <c r="B242" s="199"/>
      <c r="C242" s="205"/>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row>
    <row r="243" spans="1:27" ht="14.25" customHeight="1">
      <c r="A243" s="196"/>
      <c r="B243" s="199"/>
      <c r="C243" s="205"/>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row>
    <row r="244" spans="1:27" ht="14.25" customHeight="1">
      <c r="A244" s="196"/>
      <c r="B244" s="199"/>
      <c r="C244" s="205"/>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row>
    <row r="245" spans="1:27" ht="14.25" customHeight="1">
      <c r="A245" s="196"/>
      <c r="B245" s="199"/>
      <c r="C245" s="205"/>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row>
    <row r="246" spans="1:27" ht="14.25" customHeight="1">
      <c r="A246" s="196"/>
      <c r="B246" s="199"/>
      <c r="C246" s="205"/>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row>
    <row r="247" spans="1:27" ht="14.25" customHeight="1">
      <c r="A247" s="196"/>
      <c r="B247" s="199"/>
      <c r="C247" s="205"/>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row>
    <row r="248" spans="1:27" ht="14.25" customHeight="1">
      <c r="A248" s="196"/>
      <c r="B248" s="199"/>
      <c r="C248" s="205"/>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row>
    <row r="249" spans="1:27" ht="14.25" customHeight="1">
      <c r="A249" s="196"/>
      <c r="B249" s="199"/>
      <c r="C249" s="205"/>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row>
    <row r="250" spans="1:27" ht="14.25" customHeight="1">
      <c r="A250" s="196"/>
      <c r="B250" s="199"/>
      <c r="C250" s="205"/>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row>
    <row r="251" spans="1:27" ht="14.25" customHeight="1">
      <c r="A251" s="196"/>
      <c r="B251" s="199"/>
      <c r="C251" s="205"/>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row>
    <row r="252" spans="1:27" ht="14.25" customHeight="1">
      <c r="A252" s="196"/>
      <c r="B252" s="199"/>
      <c r="C252" s="205"/>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row>
    <row r="253" spans="1:27" ht="14.25" customHeight="1">
      <c r="A253" s="196"/>
      <c r="B253" s="199"/>
      <c r="C253" s="205"/>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row>
    <row r="254" spans="1:27" ht="14.25" customHeight="1">
      <c r="A254" s="196"/>
      <c r="B254" s="199"/>
      <c r="C254" s="205"/>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row>
    <row r="255" spans="1:27" ht="14.25" customHeight="1">
      <c r="A255" s="196"/>
      <c r="B255" s="199"/>
      <c r="C255" s="205"/>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row>
    <row r="256" spans="1:27" ht="14.25" customHeight="1">
      <c r="A256" s="196"/>
      <c r="B256" s="199"/>
      <c r="C256" s="205"/>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row>
    <row r="257" spans="1:27" ht="14.25" customHeight="1">
      <c r="A257" s="196"/>
      <c r="B257" s="199"/>
      <c r="C257" s="205"/>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row>
    <row r="258" spans="1:27" ht="14.25" customHeight="1">
      <c r="A258" s="196"/>
      <c r="B258" s="199"/>
      <c r="C258" s="205"/>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row>
    <row r="259" spans="1:27" ht="14.25" customHeight="1">
      <c r="A259" s="196"/>
      <c r="B259" s="199"/>
      <c r="C259" s="205"/>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99"/>
    </row>
    <row r="260" spans="1:27" ht="14.25" customHeight="1">
      <c r="A260" s="196"/>
      <c r="B260" s="199"/>
      <c r="C260" s="205"/>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row>
    <row r="261" spans="1:27" ht="14.25" customHeight="1">
      <c r="A261" s="196"/>
      <c r="B261" s="199"/>
      <c r="C261" s="205"/>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row>
    <row r="262" spans="1:27" ht="14.25" customHeight="1">
      <c r="A262" s="196"/>
      <c r="B262" s="199"/>
      <c r="C262" s="205"/>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row>
    <row r="263" spans="1:27" ht="14.25" customHeight="1">
      <c r="A263" s="196"/>
      <c r="B263" s="199"/>
      <c r="C263" s="205"/>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row>
    <row r="264" spans="1:27" ht="14.25" customHeight="1">
      <c r="A264" s="196"/>
      <c r="B264" s="199"/>
      <c r="C264" s="205"/>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row>
    <row r="265" spans="1:27" ht="14.25" customHeight="1">
      <c r="A265" s="196"/>
      <c r="B265" s="199"/>
      <c r="C265" s="205"/>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c r="AA265" s="199"/>
    </row>
    <row r="266" spans="1:27" ht="14.25" customHeight="1">
      <c r="A266" s="196"/>
      <c r="B266" s="199"/>
      <c r="C266" s="205"/>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c r="AA266" s="199"/>
    </row>
    <row r="267" spans="1:27" ht="14.25" customHeight="1">
      <c r="A267" s="196"/>
      <c r="B267" s="199"/>
      <c r="C267" s="205"/>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row>
    <row r="268" spans="1:27" ht="14.25" customHeight="1">
      <c r="A268" s="196"/>
      <c r="B268" s="199"/>
      <c r="C268" s="205"/>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c r="AA268" s="199"/>
    </row>
    <row r="269" spans="1:27" ht="14.25" customHeight="1">
      <c r="A269" s="196"/>
      <c r="B269" s="199"/>
      <c r="C269" s="205"/>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row>
    <row r="270" spans="1:27" ht="14.25" customHeight="1">
      <c r="A270" s="196"/>
      <c r="B270" s="199"/>
      <c r="C270" s="205"/>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row>
    <row r="271" spans="1:27" ht="14.25" customHeight="1">
      <c r="A271" s="196"/>
      <c r="B271" s="199"/>
      <c r="C271" s="205"/>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row>
    <row r="272" spans="1:27" ht="14.25" customHeight="1">
      <c r="A272" s="196"/>
      <c r="B272" s="199"/>
      <c r="C272" s="205"/>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row>
    <row r="273" spans="1:27" ht="14.25" customHeight="1">
      <c r="A273" s="196"/>
      <c r="B273" s="199"/>
      <c r="C273" s="205"/>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row>
    <row r="274" spans="1:27" ht="14.25" customHeight="1">
      <c r="A274" s="196"/>
      <c r="B274" s="199"/>
      <c r="C274" s="205"/>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row>
    <row r="275" spans="1:27" ht="14.25" customHeight="1">
      <c r="A275" s="196"/>
      <c r="B275" s="199"/>
      <c r="C275" s="205"/>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row>
    <row r="276" spans="1:27" ht="14.25" customHeight="1">
      <c r="A276" s="196"/>
      <c r="B276" s="199"/>
      <c r="C276" s="205"/>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row>
    <row r="277" spans="1:27" ht="14.25" customHeight="1">
      <c r="A277" s="196"/>
      <c r="B277" s="199"/>
      <c r="C277" s="205"/>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row>
    <row r="278" spans="1:27" ht="14.25" customHeight="1">
      <c r="A278" s="196"/>
      <c r="B278" s="199"/>
      <c r="C278" s="205"/>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row>
    <row r="279" spans="1:27" ht="14.25" customHeight="1">
      <c r="A279" s="196"/>
      <c r="B279" s="199"/>
      <c r="C279" s="205"/>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row>
    <row r="280" spans="1:27" ht="14.25" customHeight="1">
      <c r="A280" s="196"/>
      <c r="B280" s="199"/>
      <c r="C280" s="205"/>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c r="AA280" s="199"/>
    </row>
    <row r="281" spans="1:27" ht="14.25" customHeight="1">
      <c r="A281" s="196"/>
      <c r="B281" s="199"/>
      <c r="C281" s="205"/>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row>
    <row r="282" spans="1:27" ht="14.25" customHeight="1">
      <c r="A282" s="196"/>
      <c r="B282" s="199"/>
      <c r="C282" s="205"/>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row>
    <row r="283" spans="1:27" ht="14.25" customHeight="1">
      <c r="A283" s="196"/>
      <c r="B283" s="199"/>
      <c r="C283" s="205"/>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row>
    <row r="284" spans="1:27" ht="14.25" customHeight="1">
      <c r="A284" s="196"/>
      <c r="B284" s="199"/>
      <c r="C284" s="205"/>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99"/>
    </row>
    <row r="285" spans="1:27" ht="14.25" customHeight="1">
      <c r="A285" s="196"/>
      <c r="B285" s="199"/>
      <c r="C285" s="205"/>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c r="AA285" s="199"/>
    </row>
    <row r="286" spans="1:27" ht="14.25" customHeight="1">
      <c r="A286" s="196"/>
      <c r="B286" s="199"/>
      <c r="C286" s="205"/>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row>
    <row r="287" spans="1:27" ht="14.25" customHeight="1">
      <c r="A287" s="196"/>
      <c r="B287" s="199"/>
      <c r="C287" s="205"/>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row>
    <row r="288" spans="1:27" ht="14.25" customHeight="1">
      <c r="A288" s="196"/>
      <c r="B288" s="199"/>
      <c r="C288" s="205"/>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row>
    <row r="289" spans="1:27" ht="14.25" customHeight="1">
      <c r="A289" s="196"/>
      <c r="B289" s="199"/>
      <c r="C289" s="205"/>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row>
    <row r="290" spans="1:27" ht="14.25" customHeight="1">
      <c r="A290" s="196"/>
      <c r="B290" s="199"/>
      <c r="C290" s="205"/>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row>
    <row r="291" spans="1:27" ht="14.25" customHeight="1">
      <c r="A291" s="196"/>
      <c r="B291" s="199"/>
      <c r="C291" s="205"/>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c r="AA291" s="199"/>
    </row>
    <row r="292" spans="1:27" ht="14.25" customHeight="1">
      <c r="A292" s="196"/>
      <c r="B292" s="199"/>
      <c r="C292" s="205"/>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c r="AA292" s="199"/>
    </row>
    <row r="293" spans="1:27" ht="14.25" customHeight="1">
      <c r="A293" s="196"/>
      <c r="B293" s="199"/>
      <c r="C293" s="205"/>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c r="AA293" s="199"/>
    </row>
    <row r="294" spans="1:27" ht="14.25" customHeight="1">
      <c r="A294" s="196"/>
      <c r="B294" s="199"/>
      <c r="C294" s="205"/>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row>
    <row r="295" spans="1:27" ht="14.25" customHeight="1">
      <c r="A295" s="196"/>
      <c r="B295" s="199"/>
      <c r="C295" s="205"/>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c r="AA295" s="199"/>
    </row>
    <row r="296" spans="1:27" ht="14.25" customHeight="1">
      <c r="A296" s="196"/>
      <c r="B296" s="199"/>
      <c r="C296" s="205"/>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row>
    <row r="297" spans="1:27" ht="14.25" customHeight="1">
      <c r="A297" s="196"/>
      <c r="B297" s="199"/>
      <c r="C297" s="205"/>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row>
    <row r="298" spans="1:27" ht="14.25" customHeight="1">
      <c r="A298" s="196"/>
      <c r="B298" s="199"/>
      <c r="C298" s="205"/>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row>
    <row r="299" spans="1:27" ht="14.25" customHeight="1">
      <c r="A299" s="196"/>
      <c r="B299" s="199"/>
      <c r="C299" s="205"/>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c r="AA299" s="199"/>
    </row>
    <row r="300" spans="1:27" ht="14.25" customHeight="1">
      <c r="A300" s="196"/>
      <c r="B300" s="199"/>
      <c r="C300" s="205"/>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c r="AA300" s="199"/>
    </row>
    <row r="301" spans="1:27" ht="14.25" customHeight="1">
      <c r="A301" s="196"/>
      <c r="B301" s="199"/>
      <c r="C301" s="205"/>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c r="AA301" s="199"/>
    </row>
    <row r="302" spans="1:27" ht="14.25" customHeight="1">
      <c r="A302" s="196"/>
      <c r="B302" s="199"/>
      <c r="C302" s="205"/>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row>
    <row r="303" spans="1:27" ht="14.25" customHeight="1">
      <c r="A303" s="196"/>
      <c r="B303" s="199"/>
      <c r="C303" s="205"/>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c r="AA303" s="199"/>
    </row>
    <row r="304" spans="1:27" ht="14.25" customHeight="1">
      <c r="A304" s="196"/>
      <c r="B304" s="199"/>
      <c r="C304" s="205"/>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row>
    <row r="305" spans="1:27" ht="14.25" customHeight="1">
      <c r="A305" s="196"/>
      <c r="B305" s="199"/>
      <c r="C305" s="205"/>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row>
    <row r="306" spans="1:27" ht="14.25" customHeight="1">
      <c r="A306" s="196"/>
      <c r="B306" s="199"/>
      <c r="C306" s="205"/>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c r="AA306" s="199"/>
    </row>
    <row r="307" spans="1:27" ht="14.25" customHeight="1">
      <c r="A307" s="196"/>
      <c r="B307" s="199"/>
      <c r="C307" s="205"/>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row>
    <row r="308" spans="1:27" ht="14.25" customHeight="1">
      <c r="A308" s="196"/>
      <c r="B308" s="199"/>
      <c r="C308" s="205"/>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row>
    <row r="309" spans="1:27" ht="14.25" customHeight="1">
      <c r="A309" s="196"/>
      <c r="B309" s="199"/>
      <c r="C309" s="205"/>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row>
    <row r="310" spans="1:27" ht="14.25" customHeight="1">
      <c r="A310" s="196"/>
      <c r="B310" s="199"/>
      <c r="C310" s="205"/>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c r="AA310" s="199"/>
    </row>
    <row r="311" spans="1:27" ht="14.25" customHeight="1">
      <c r="A311" s="196"/>
      <c r="B311" s="199"/>
      <c r="C311" s="205"/>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c r="AA311" s="199"/>
    </row>
    <row r="312" spans="1:27" ht="14.25" customHeight="1">
      <c r="A312" s="196"/>
      <c r="B312" s="199"/>
      <c r="C312" s="205"/>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c r="AA312" s="199"/>
    </row>
    <row r="313" spans="1:27" ht="14.25" customHeight="1">
      <c r="A313" s="196"/>
      <c r="B313" s="199"/>
      <c r="C313" s="205"/>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c r="AA313" s="199"/>
    </row>
    <row r="314" spans="1:27" ht="14.25" customHeight="1">
      <c r="A314" s="196"/>
      <c r="B314" s="199"/>
      <c r="C314" s="205"/>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c r="AA314" s="199"/>
    </row>
    <row r="315" spans="1:27" ht="14.25" customHeight="1">
      <c r="A315" s="196"/>
      <c r="B315" s="199"/>
      <c r="C315" s="205"/>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99"/>
    </row>
    <row r="316" spans="1:27" ht="14.25" customHeight="1">
      <c r="A316" s="196"/>
      <c r="B316" s="199"/>
      <c r="C316" s="205"/>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c r="AA316" s="199"/>
    </row>
    <row r="317" spans="1:27" ht="14.25" customHeight="1">
      <c r="A317" s="196"/>
      <c r="B317" s="199"/>
      <c r="C317" s="205"/>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c r="AA317" s="199"/>
    </row>
    <row r="318" spans="1:27" ht="14.25" customHeight="1">
      <c r="A318" s="196"/>
      <c r="B318" s="199"/>
      <c r="C318" s="205"/>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c r="AA318" s="199"/>
    </row>
    <row r="319" spans="1:27" ht="14.25" customHeight="1">
      <c r="A319" s="196"/>
      <c r="B319" s="199"/>
      <c r="C319" s="205"/>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c r="AA319" s="199"/>
    </row>
    <row r="320" spans="1:27" ht="14.25" customHeight="1">
      <c r="A320" s="196"/>
      <c r="B320" s="199"/>
      <c r="C320" s="205"/>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c r="AA320" s="199"/>
    </row>
    <row r="321" spans="1:27" ht="14.25" customHeight="1">
      <c r="A321" s="196"/>
      <c r="B321" s="199"/>
      <c r="C321" s="205"/>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c r="AA321" s="199"/>
    </row>
    <row r="322" spans="1:27" ht="14.25" customHeight="1">
      <c r="A322" s="196"/>
      <c r="B322" s="199"/>
      <c r="C322" s="205"/>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99"/>
    </row>
    <row r="323" spans="1:27" ht="14.25" customHeight="1">
      <c r="A323" s="196"/>
      <c r="B323" s="199"/>
      <c r="C323" s="205"/>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row>
    <row r="324" spans="1:27" ht="14.25" customHeight="1">
      <c r="A324" s="196"/>
      <c r="B324" s="199"/>
      <c r="C324" s="205"/>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c r="AA324" s="199"/>
    </row>
    <row r="325" spans="1:27" ht="14.25" customHeight="1">
      <c r="A325" s="196"/>
      <c r="B325" s="199"/>
      <c r="C325" s="205"/>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c r="AA325" s="199"/>
    </row>
    <row r="326" spans="1:27" ht="14.25" customHeight="1">
      <c r="A326" s="196"/>
      <c r="B326" s="199"/>
      <c r="C326" s="205"/>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c r="AA326" s="199"/>
    </row>
    <row r="327" spans="1:27" ht="14.25" customHeight="1">
      <c r="A327" s="196"/>
      <c r="B327" s="199"/>
      <c r="C327" s="205"/>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c r="AA327" s="199"/>
    </row>
    <row r="328" spans="1:27" ht="14.25" customHeight="1">
      <c r="A328" s="196"/>
      <c r="B328" s="199"/>
      <c r="C328" s="205"/>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c r="AA328" s="199"/>
    </row>
    <row r="329" spans="1:27" ht="14.25" customHeight="1">
      <c r="A329" s="196"/>
      <c r="B329" s="199"/>
      <c r="C329" s="205"/>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row>
    <row r="330" spans="1:27" ht="14.25" customHeight="1">
      <c r="A330" s="196"/>
      <c r="B330" s="199"/>
      <c r="C330" s="205"/>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c r="AA330" s="199"/>
    </row>
    <row r="331" spans="1:27" ht="14.25" customHeight="1">
      <c r="A331" s="196"/>
      <c r="B331" s="199"/>
      <c r="C331" s="205"/>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c r="AA331" s="199"/>
    </row>
    <row r="332" spans="1:27" ht="14.25" customHeight="1">
      <c r="A332" s="196"/>
      <c r="B332" s="199"/>
      <c r="C332" s="205"/>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c r="AA332" s="199"/>
    </row>
    <row r="333" spans="1:27" ht="14.25" customHeight="1">
      <c r="A333" s="196"/>
      <c r="B333" s="199"/>
      <c r="C333" s="205"/>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c r="AA333" s="199"/>
    </row>
    <row r="334" spans="1:27" ht="14.25" customHeight="1">
      <c r="A334" s="196"/>
      <c r="B334" s="199"/>
      <c r="C334" s="205"/>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c r="AA334" s="199"/>
    </row>
    <row r="335" spans="1:27" ht="14.25" customHeight="1">
      <c r="A335" s="196"/>
      <c r="B335" s="199"/>
      <c r="C335" s="205"/>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c r="AA335" s="199"/>
    </row>
    <row r="336" spans="1:27" ht="14.25" customHeight="1">
      <c r="A336" s="196"/>
      <c r="B336" s="199"/>
      <c r="C336" s="205"/>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c r="AA336" s="199"/>
    </row>
    <row r="337" spans="1:27" ht="14.25" customHeight="1">
      <c r="A337" s="196"/>
      <c r="B337" s="199"/>
      <c r="C337" s="205"/>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c r="AA337" s="199"/>
    </row>
    <row r="338" spans="1:27" ht="14.25" customHeight="1">
      <c r="A338" s="196"/>
      <c r="B338" s="199"/>
      <c r="C338" s="205"/>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row>
    <row r="339" spans="1:27" ht="14.25" customHeight="1">
      <c r="A339" s="196"/>
      <c r="B339" s="199"/>
      <c r="C339" s="205"/>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c r="AA339" s="199"/>
    </row>
    <row r="340" spans="1:27" ht="14.25" customHeight="1">
      <c r="A340" s="196"/>
      <c r="B340" s="199"/>
      <c r="C340" s="205"/>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c r="AA340" s="199"/>
    </row>
    <row r="341" spans="1:27" ht="14.25" customHeight="1">
      <c r="A341" s="196"/>
      <c r="B341" s="199"/>
      <c r="C341" s="205"/>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c r="AA341" s="199"/>
    </row>
    <row r="342" spans="1:27" ht="14.25" customHeight="1">
      <c r="A342" s="196"/>
      <c r="B342" s="199"/>
      <c r="C342" s="205"/>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c r="AA342" s="199"/>
    </row>
    <row r="343" spans="1:27" ht="14.25" customHeight="1">
      <c r="A343" s="196"/>
      <c r="B343" s="199"/>
      <c r="C343" s="205"/>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row>
    <row r="344" spans="1:27" ht="14.25" customHeight="1">
      <c r="A344" s="196"/>
      <c r="B344" s="199"/>
      <c r="C344" s="205"/>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c r="AA344" s="199"/>
    </row>
    <row r="345" spans="1:27" ht="14.25" customHeight="1">
      <c r="A345" s="196"/>
      <c r="B345" s="199"/>
      <c r="C345" s="205"/>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row>
    <row r="346" spans="1:27" ht="14.25" customHeight="1">
      <c r="A346" s="196"/>
      <c r="B346" s="199"/>
      <c r="C346" s="205"/>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c r="AA346" s="199"/>
    </row>
    <row r="347" spans="1:27" ht="14.25" customHeight="1">
      <c r="A347" s="196"/>
      <c r="B347" s="199"/>
      <c r="C347" s="205"/>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c r="AA347" s="199"/>
    </row>
    <row r="348" spans="1:27" ht="14.25" customHeight="1">
      <c r="A348" s="196"/>
      <c r="B348" s="199"/>
      <c r="C348" s="205"/>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c r="AA348" s="199"/>
    </row>
    <row r="349" spans="1:27" ht="14.25" customHeight="1">
      <c r="A349" s="196"/>
      <c r="B349" s="199"/>
      <c r="C349" s="205"/>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c r="AA349" s="199"/>
    </row>
    <row r="350" spans="1:27" ht="14.25" customHeight="1">
      <c r="A350" s="196"/>
      <c r="B350" s="199"/>
      <c r="C350" s="205"/>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c r="AA350" s="199"/>
    </row>
    <row r="351" spans="1:27" ht="14.25" customHeight="1">
      <c r="A351" s="196"/>
      <c r="B351" s="199"/>
      <c r="C351" s="205"/>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row>
    <row r="352" spans="1:27" ht="14.25" customHeight="1">
      <c r="A352" s="196"/>
      <c r="B352" s="199"/>
      <c r="C352" s="205"/>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c r="AA352" s="199"/>
    </row>
    <row r="353" spans="1:27" ht="14.25" customHeight="1">
      <c r="A353" s="196"/>
      <c r="B353" s="199"/>
      <c r="C353" s="205"/>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c r="AA353" s="199"/>
    </row>
    <row r="354" spans="1:27" ht="14.25" customHeight="1">
      <c r="A354" s="196"/>
      <c r="B354" s="199"/>
      <c r="C354" s="205"/>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c r="AA354" s="199"/>
    </row>
    <row r="355" spans="1:27" ht="14.25" customHeight="1">
      <c r="A355" s="196"/>
      <c r="B355" s="199"/>
      <c r="C355" s="205"/>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c r="AA355" s="199"/>
    </row>
    <row r="356" spans="1:27" ht="14.25" customHeight="1">
      <c r="A356" s="196"/>
      <c r="B356" s="199"/>
      <c r="C356" s="205"/>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c r="AA356" s="199"/>
    </row>
    <row r="357" spans="1:27" ht="14.25" customHeight="1">
      <c r="A357" s="196"/>
      <c r="B357" s="199"/>
      <c r="C357" s="205"/>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c r="AA357" s="199"/>
    </row>
    <row r="358" spans="1:27" ht="14.25" customHeight="1">
      <c r="A358" s="196"/>
      <c r="B358" s="199"/>
      <c r="C358" s="205"/>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c r="AA358" s="199"/>
    </row>
    <row r="359" spans="1:27" ht="14.25" customHeight="1">
      <c r="A359" s="196"/>
      <c r="B359" s="199"/>
      <c r="C359" s="205"/>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c r="AA359" s="199"/>
    </row>
    <row r="360" spans="1:27" ht="14.25" customHeight="1">
      <c r="A360" s="196"/>
      <c r="B360" s="199"/>
      <c r="C360" s="205"/>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c r="AA360" s="199"/>
    </row>
    <row r="361" spans="1:27" ht="14.25" customHeight="1">
      <c r="A361" s="196"/>
      <c r="B361" s="199"/>
      <c r="C361" s="205"/>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c r="AA361" s="199"/>
    </row>
    <row r="362" spans="1:27" ht="14.25" customHeight="1">
      <c r="A362" s="196"/>
      <c r="B362" s="199"/>
      <c r="C362" s="205"/>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c r="AA362" s="199"/>
    </row>
    <row r="363" spans="1:27" ht="14.25" customHeight="1">
      <c r="A363" s="196"/>
      <c r="B363" s="199"/>
      <c r="C363" s="205"/>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c r="AA363" s="199"/>
    </row>
    <row r="364" spans="1:27" ht="14.25" customHeight="1">
      <c r="A364" s="196"/>
      <c r="B364" s="199"/>
      <c r="C364" s="205"/>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c r="AA364" s="199"/>
    </row>
    <row r="365" spans="1:27" ht="14.25" customHeight="1">
      <c r="A365" s="196"/>
      <c r="B365" s="199"/>
      <c r="C365" s="205"/>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c r="AA365" s="199"/>
    </row>
    <row r="366" spans="1:27" ht="14.25" customHeight="1">
      <c r="A366" s="196"/>
      <c r="B366" s="199"/>
      <c r="C366" s="205"/>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c r="AA366" s="199"/>
    </row>
    <row r="367" spans="1:27" ht="14.25" customHeight="1">
      <c r="A367" s="196"/>
      <c r="B367" s="199"/>
      <c r="C367" s="205"/>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row>
    <row r="368" spans="1:27" ht="14.25" customHeight="1">
      <c r="A368" s="196"/>
      <c r="B368" s="199"/>
      <c r="C368" s="205"/>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row>
    <row r="369" spans="1:27" ht="14.25" customHeight="1">
      <c r="A369" s="196"/>
      <c r="B369" s="199"/>
      <c r="C369" s="205"/>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row>
    <row r="370" spans="1:27" ht="14.25" customHeight="1">
      <c r="A370" s="196"/>
      <c r="B370" s="199"/>
      <c r="C370" s="205"/>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c r="AA370" s="199"/>
    </row>
    <row r="371" spans="1:27" ht="14.25" customHeight="1">
      <c r="A371" s="196"/>
      <c r="B371" s="199"/>
      <c r="C371" s="205"/>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c r="AA371" s="199"/>
    </row>
    <row r="372" spans="1:27" ht="14.25" customHeight="1">
      <c r="A372" s="196"/>
      <c r="B372" s="199"/>
      <c r="C372" s="205"/>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c r="AA372" s="199"/>
    </row>
    <row r="373" spans="1:27" ht="14.25" customHeight="1">
      <c r="A373" s="196"/>
      <c r="B373" s="199"/>
      <c r="C373" s="205"/>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c r="AA373" s="199"/>
    </row>
    <row r="374" spans="1:27" ht="14.25" customHeight="1">
      <c r="A374" s="196"/>
      <c r="B374" s="199"/>
      <c r="C374" s="205"/>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c r="AA374" s="199"/>
    </row>
    <row r="375" spans="1:27" ht="14.25" customHeight="1">
      <c r="A375" s="196"/>
      <c r="B375" s="199"/>
      <c r="C375" s="205"/>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c r="AA375" s="199"/>
    </row>
    <row r="376" spans="1:27" ht="14.25" customHeight="1">
      <c r="A376" s="196"/>
      <c r="B376" s="199"/>
      <c r="C376" s="205"/>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c r="AA376" s="199"/>
    </row>
    <row r="377" spans="1:27" ht="14.25" customHeight="1">
      <c r="A377" s="196"/>
      <c r="B377" s="199"/>
      <c r="C377" s="205"/>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c r="AA377" s="199"/>
    </row>
    <row r="378" spans="1:27" ht="14.25" customHeight="1">
      <c r="A378" s="196"/>
      <c r="B378" s="199"/>
      <c r="C378" s="205"/>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row>
    <row r="379" spans="1:27" ht="14.25" customHeight="1">
      <c r="A379" s="196"/>
      <c r="B379" s="199"/>
      <c r="C379" s="205"/>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c r="AA379" s="199"/>
    </row>
    <row r="380" spans="1:27" ht="14.25" customHeight="1">
      <c r="A380" s="196"/>
      <c r="B380" s="199"/>
      <c r="C380" s="205"/>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c r="AA380" s="199"/>
    </row>
    <row r="381" spans="1:27" ht="14.25" customHeight="1">
      <c r="A381" s="196"/>
      <c r="B381" s="199"/>
      <c r="C381" s="205"/>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row>
    <row r="382" spans="1:27" ht="14.25" customHeight="1">
      <c r="A382" s="196"/>
      <c r="B382" s="199"/>
      <c r="C382" s="205"/>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c r="AA382" s="199"/>
    </row>
    <row r="383" spans="1:27" ht="14.25" customHeight="1">
      <c r="A383" s="196"/>
      <c r="B383" s="199"/>
      <c r="C383" s="205"/>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c r="AA383" s="199"/>
    </row>
    <row r="384" spans="1:27" ht="14.25" customHeight="1">
      <c r="A384" s="196"/>
      <c r="B384" s="199"/>
      <c r="C384" s="205"/>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c r="AA384" s="199"/>
    </row>
    <row r="385" spans="1:27" ht="14.25" customHeight="1">
      <c r="A385" s="196"/>
      <c r="B385" s="199"/>
      <c r="C385" s="205"/>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c r="AA385" s="199"/>
    </row>
    <row r="386" spans="1:27" ht="14.25" customHeight="1">
      <c r="A386" s="196"/>
      <c r="B386" s="199"/>
      <c r="C386" s="205"/>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c r="AA386" s="199"/>
    </row>
    <row r="387" spans="1:27" ht="14.25" customHeight="1">
      <c r="A387" s="196"/>
      <c r="B387" s="199"/>
      <c r="C387" s="205"/>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c r="AA387" s="199"/>
    </row>
    <row r="388" spans="1:27" ht="14.25" customHeight="1">
      <c r="A388" s="196"/>
      <c r="B388" s="199"/>
      <c r="C388" s="205"/>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c r="AA388" s="199"/>
    </row>
    <row r="389" spans="1:27" ht="14.25" customHeight="1">
      <c r="A389" s="196"/>
      <c r="B389" s="199"/>
      <c r="C389" s="205"/>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c r="AA389" s="199"/>
    </row>
    <row r="390" spans="1:27" ht="14.25" customHeight="1">
      <c r="A390" s="196"/>
      <c r="B390" s="199"/>
      <c r="C390" s="205"/>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c r="AA390" s="199"/>
    </row>
    <row r="391" spans="1:27" ht="14.25" customHeight="1">
      <c r="A391" s="196"/>
      <c r="B391" s="199"/>
      <c r="C391" s="205"/>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c r="AA391" s="199"/>
    </row>
    <row r="392" spans="1:27" ht="14.25" customHeight="1">
      <c r="A392" s="196"/>
      <c r="B392" s="199"/>
      <c r="C392" s="205"/>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c r="AA392" s="199"/>
    </row>
    <row r="393" spans="1:27" ht="14.25" customHeight="1">
      <c r="A393" s="196"/>
      <c r="B393" s="199"/>
      <c r="C393" s="205"/>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c r="AA393" s="199"/>
    </row>
    <row r="394" spans="1:27" ht="14.25" customHeight="1">
      <c r="A394" s="196"/>
      <c r="B394" s="199"/>
      <c r="C394" s="205"/>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c r="AA394" s="199"/>
    </row>
    <row r="395" spans="1:27" ht="14.25" customHeight="1">
      <c r="A395" s="196"/>
      <c r="B395" s="199"/>
      <c r="C395" s="205"/>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c r="AA395" s="199"/>
    </row>
    <row r="396" spans="1:27" ht="14.25" customHeight="1">
      <c r="A396" s="196"/>
      <c r="B396" s="199"/>
      <c r="C396" s="205"/>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c r="AA396" s="199"/>
    </row>
    <row r="397" spans="1:27" ht="14.25" customHeight="1">
      <c r="A397" s="196"/>
      <c r="B397" s="199"/>
      <c r="C397" s="205"/>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c r="AA397" s="199"/>
    </row>
    <row r="398" spans="1:27" ht="14.25" customHeight="1">
      <c r="A398" s="196"/>
      <c r="B398" s="199"/>
      <c r="C398" s="205"/>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row>
    <row r="399" spans="1:27" ht="14.25" customHeight="1">
      <c r="A399" s="196"/>
      <c r="B399" s="199"/>
      <c r="C399" s="205"/>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c r="AA399" s="199"/>
    </row>
    <row r="400" spans="1:27" ht="14.25" customHeight="1">
      <c r="A400" s="196"/>
      <c r="B400" s="199"/>
      <c r="C400" s="205"/>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c r="AA400" s="199"/>
    </row>
    <row r="401" spans="1:27" ht="14.25" customHeight="1">
      <c r="A401" s="196"/>
      <c r="B401" s="199"/>
      <c r="C401" s="205"/>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c r="AA401" s="199"/>
    </row>
    <row r="402" spans="1:27" ht="14.25" customHeight="1">
      <c r="A402" s="196"/>
      <c r="B402" s="199"/>
      <c r="C402" s="205"/>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c r="AA402" s="199"/>
    </row>
    <row r="403" spans="1:27" ht="14.25" customHeight="1">
      <c r="A403" s="196"/>
      <c r="B403" s="199"/>
      <c r="C403" s="205"/>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c r="AA403" s="199"/>
    </row>
    <row r="404" spans="1:27" ht="14.25" customHeight="1">
      <c r="A404" s="196"/>
      <c r="B404" s="199"/>
      <c r="C404" s="205"/>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c r="AA404" s="199"/>
    </row>
    <row r="405" spans="1:27" ht="14.25" customHeight="1">
      <c r="A405" s="196"/>
      <c r="B405" s="199"/>
      <c r="C405" s="205"/>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c r="AA405" s="199"/>
    </row>
    <row r="406" spans="1:27" ht="14.25" customHeight="1">
      <c r="A406" s="196"/>
      <c r="B406" s="199"/>
      <c r="C406" s="205"/>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c r="AA406" s="199"/>
    </row>
    <row r="407" spans="1:27" ht="14.25" customHeight="1">
      <c r="A407" s="196"/>
      <c r="B407" s="199"/>
      <c r="C407" s="205"/>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c r="AA407" s="199"/>
    </row>
    <row r="408" spans="1:27" ht="14.25" customHeight="1">
      <c r="A408" s="196"/>
      <c r="B408" s="199"/>
      <c r="C408" s="205"/>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c r="AA408" s="199"/>
    </row>
    <row r="409" spans="1:27" ht="14.25" customHeight="1">
      <c r="A409" s="196"/>
      <c r="B409" s="199"/>
      <c r="C409" s="205"/>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c r="AA409" s="199"/>
    </row>
    <row r="410" spans="1:27" ht="14.25" customHeight="1">
      <c r="A410" s="196"/>
      <c r="B410" s="199"/>
      <c r="C410" s="205"/>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c r="AA410" s="199"/>
    </row>
    <row r="411" spans="1:27" ht="14.25" customHeight="1">
      <c r="A411" s="196"/>
      <c r="B411" s="199"/>
      <c r="C411" s="205"/>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c r="AA411" s="199"/>
    </row>
    <row r="412" spans="1:27" ht="14.25" customHeight="1">
      <c r="A412" s="196"/>
      <c r="B412" s="199"/>
      <c r="C412" s="205"/>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c r="AA412" s="199"/>
    </row>
    <row r="413" spans="1:27" ht="14.25" customHeight="1">
      <c r="A413" s="196"/>
      <c r="B413" s="199"/>
      <c r="C413" s="205"/>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c r="AA413" s="199"/>
    </row>
    <row r="414" spans="1:27" ht="14.25" customHeight="1">
      <c r="A414" s="196"/>
      <c r="B414" s="199"/>
      <c r="C414" s="205"/>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c r="AA414" s="199"/>
    </row>
    <row r="415" spans="1:27" ht="14.25" customHeight="1">
      <c r="A415" s="196"/>
      <c r="B415" s="199"/>
      <c r="C415" s="205"/>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c r="AA415" s="199"/>
    </row>
    <row r="416" spans="1:27" ht="14.25" customHeight="1">
      <c r="A416" s="196"/>
      <c r="B416" s="199"/>
      <c r="C416" s="205"/>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c r="AA416" s="199"/>
    </row>
    <row r="417" spans="1:27" ht="14.25" customHeight="1">
      <c r="A417" s="196"/>
      <c r="B417" s="199"/>
      <c r="C417" s="205"/>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c r="AA417" s="199"/>
    </row>
    <row r="418" spans="1:27" ht="14.25" customHeight="1">
      <c r="A418" s="196"/>
      <c r="B418" s="199"/>
      <c r="C418" s="205"/>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c r="AA418" s="199"/>
    </row>
    <row r="419" spans="1:27" ht="14.25" customHeight="1">
      <c r="A419" s="196"/>
      <c r="B419" s="199"/>
      <c r="C419" s="205"/>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c r="AA419" s="199"/>
    </row>
    <row r="420" spans="1:27" ht="14.25" customHeight="1">
      <c r="A420" s="196"/>
      <c r="B420" s="199"/>
      <c r="C420" s="205"/>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c r="AA420" s="199"/>
    </row>
    <row r="421" spans="1:27" ht="14.25" customHeight="1">
      <c r="A421" s="196"/>
      <c r="B421" s="199"/>
      <c r="C421" s="205"/>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c r="AA421" s="199"/>
    </row>
    <row r="422" spans="1:27" ht="14.25" customHeight="1">
      <c r="A422" s="196"/>
      <c r="B422" s="199"/>
      <c r="C422" s="205"/>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c r="AA422" s="199"/>
    </row>
    <row r="423" spans="1:27" ht="14.25" customHeight="1">
      <c r="A423" s="196"/>
      <c r="B423" s="199"/>
      <c r="C423" s="205"/>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c r="AA423" s="199"/>
    </row>
    <row r="424" spans="1:27" ht="14.25" customHeight="1">
      <c r="A424" s="196"/>
      <c r="B424" s="199"/>
      <c r="C424" s="205"/>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c r="AA424" s="199"/>
    </row>
    <row r="425" spans="1:27" ht="14.25" customHeight="1">
      <c r="A425" s="196"/>
      <c r="B425" s="199"/>
      <c r="C425" s="205"/>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c r="AA425" s="199"/>
    </row>
    <row r="426" spans="1:27" ht="14.25" customHeight="1">
      <c r="A426" s="196"/>
      <c r="B426" s="199"/>
      <c r="C426" s="205"/>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c r="AA426" s="199"/>
    </row>
    <row r="427" spans="1:27" ht="14.25" customHeight="1">
      <c r="A427" s="196"/>
      <c r="B427" s="199"/>
      <c r="C427" s="205"/>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row>
    <row r="428" spans="1:27" ht="14.25" customHeight="1">
      <c r="A428" s="196"/>
      <c r="B428" s="199"/>
      <c r="C428" s="205"/>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row>
    <row r="429" spans="1:27" ht="14.25" customHeight="1">
      <c r="A429" s="196"/>
      <c r="B429" s="199"/>
      <c r="C429" s="205"/>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row>
    <row r="430" spans="1:27" ht="14.25" customHeight="1">
      <c r="A430" s="196"/>
      <c r="B430" s="199"/>
      <c r="C430" s="205"/>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c r="AA430" s="199"/>
    </row>
    <row r="431" spans="1:27" ht="14.25" customHeight="1">
      <c r="A431" s="196"/>
      <c r="B431" s="199"/>
      <c r="C431" s="205"/>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c r="AA431" s="199"/>
    </row>
    <row r="432" spans="1:27" ht="14.25" customHeight="1">
      <c r="A432" s="196"/>
      <c r="B432" s="199"/>
      <c r="C432" s="205"/>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c r="AA432" s="199"/>
    </row>
    <row r="433" spans="1:27" ht="14.25" customHeight="1">
      <c r="A433" s="196"/>
      <c r="B433" s="199"/>
      <c r="C433" s="205"/>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c r="AA433" s="199"/>
    </row>
    <row r="434" spans="1:27" ht="14.25" customHeight="1">
      <c r="A434" s="196"/>
      <c r="B434" s="199"/>
      <c r="C434" s="205"/>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c r="AA434" s="199"/>
    </row>
    <row r="435" spans="1:27" ht="14.25" customHeight="1">
      <c r="A435" s="196"/>
      <c r="B435" s="199"/>
      <c r="C435" s="205"/>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c r="AA435" s="199"/>
    </row>
    <row r="436" spans="1:27" ht="14.25" customHeight="1">
      <c r="A436" s="196"/>
      <c r="B436" s="199"/>
      <c r="C436" s="205"/>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c r="AA436" s="199"/>
    </row>
    <row r="437" spans="1:27" ht="14.25" customHeight="1">
      <c r="A437" s="196"/>
      <c r="B437" s="199"/>
      <c r="C437" s="205"/>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c r="AA437" s="199"/>
    </row>
    <row r="438" spans="1:27" ht="14.25" customHeight="1">
      <c r="A438" s="196"/>
      <c r="B438" s="199"/>
      <c r="C438" s="205"/>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c r="AA438" s="199"/>
    </row>
    <row r="439" spans="1:27" ht="14.25" customHeight="1">
      <c r="A439" s="196"/>
      <c r="B439" s="199"/>
      <c r="C439" s="205"/>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c r="AA439" s="199"/>
    </row>
    <row r="440" spans="1:27" ht="14.25" customHeight="1">
      <c r="A440" s="196"/>
      <c r="B440" s="199"/>
      <c r="C440" s="205"/>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c r="AA440" s="199"/>
    </row>
    <row r="441" spans="1:27" ht="14.25" customHeight="1">
      <c r="A441" s="196"/>
      <c r="B441" s="199"/>
      <c r="C441" s="205"/>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c r="AA441" s="199"/>
    </row>
    <row r="442" spans="1:27" ht="14.25" customHeight="1">
      <c r="A442" s="196"/>
      <c r="B442" s="199"/>
      <c r="C442" s="205"/>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c r="AA442" s="199"/>
    </row>
    <row r="443" spans="1:27" ht="14.25" customHeight="1">
      <c r="A443" s="196"/>
      <c r="B443" s="199"/>
      <c r="C443" s="205"/>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c r="AA443" s="199"/>
    </row>
    <row r="444" spans="1:27" ht="14.25" customHeight="1">
      <c r="A444" s="196"/>
      <c r="B444" s="199"/>
      <c r="C444" s="205"/>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c r="AA444" s="199"/>
    </row>
    <row r="445" spans="1:27" ht="14.25" customHeight="1">
      <c r="A445" s="196"/>
      <c r="B445" s="199"/>
      <c r="C445" s="205"/>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c r="AA445" s="199"/>
    </row>
    <row r="446" spans="1:27" ht="14.25" customHeight="1">
      <c r="A446" s="196"/>
      <c r="B446" s="199"/>
      <c r="C446" s="205"/>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c r="AA446" s="199"/>
    </row>
    <row r="447" spans="1:27" ht="14.25" customHeight="1">
      <c r="A447" s="196"/>
      <c r="B447" s="199"/>
      <c r="C447" s="205"/>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c r="AA447" s="199"/>
    </row>
    <row r="448" spans="1:27" ht="14.25" customHeight="1">
      <c r="A448" s="196"/>
      <c r="B448" s="199"/>
      <c r="C448" s="205"/>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c r="AA448" s="199"/>
    </row>
    <row r="449" spans="1:27" ht="14.25" customHeight="1">
      <c r="A449" s="196"/>
      <c r="B449" s="199"/>
      <c r="C449" s="205"/>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c r="AA449" s="199"/>
    </row>
    <row r="450" spans="1:27" ht="14.25" customHeight="1">
      <c r="A450" s="196"/>
      <c r="B450" s="199"/>
      <c r="C450" s="205"/>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c r="AA450" s="199"/>
    </row>
    <row r="451" spans="1:27" ht="14.25" customHeight="1">
      <c r="A451" s="196"/>
      <c r="B451" s="199"/>
      <c r="C451" s="205"/>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c r="AA451" s="199"/>
    </row>
    <row r="452" spans="1:27" ht="14.25" customHeight="1">
      <c r="A452" s="196"/>
      <c r="B452" s="199"/>
      <c r="C452" s="205"/>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c r="AA452" s="199"/>
    </row>
    <row r="453" spans="1:27" ht="14.25" customHeight="1">
      <c r="A453" s="196"/>
      <c r="B453" s="199"/>
      <c r="C453" s="205"/>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c r="AA453" s="199"/>
    </row>
    <row r="454" spans="1:27" ht="14.25" customHeight="1">
      <c r="A454" s="196"/>
      <c r="B454" s="199"/>
      <c r="C454" s="205"/>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c r="AA454" s="199"/>
    </row>
    <row r="455" spans="1:27" ht="14.25" customHeight="1">
      <c r="A455" s="196"/>
      <c r="B455" s="199"/>
      <c r="C455" s="205"/>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c r="AA455" s="199"/>
    </row>
    <row r="456" spans="1:27" ht="14.25" customHeight="1">
      <c r="A456" s="196"/>
      <c r="B456" s="199"/>
      <c r="C456" s="205"/>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c r="AA456" s="199"/>
    </row>
    <row r="457" spans="1:27" ht="14.25" customHeight="1">
      <c r="A457" s="196"/>
      <c r="B457" s="199"/>
      <c r="C457" s="205"/>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c r="AA457" s="199"/>
    </row>
    <row r="458" spans="1:27" ht="14.25" customHeight="1">
      <c r="A458" s="196"/>
      <c r="B458" s="199"/>
      <c r="C458" s="205"/>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c r="AA458" s="199"/>
    </row>
    <row r="459" spans="1:27" ht="14.25" customHeight="1">
      <c r="A459" s="196"/>
      <c r="B459" s="199"/>
      <c r="C459" s="205"/>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c r="AA459" s="199"/>
    </row>
    <row r="460" spans="1:27" ht="14.25" customHeight="1">
      <c r="A460" s="196"/>
      <c r="B460" s="199"/>
      <c r="C460" s="205"/>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c r="AA460" s="199"/>
    </row>
    <row r="461" spans="1:27" ht="14.25" customHeight="1">
      <c r="A461" s="196"/>
      <c r="B461" s="199"/>
      <c r="C461" s="205"/>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c r="AA461" s="199"/>
    </row>
    <row r="462" spans="1:27" ht="14.25" customHeight="1">
      <c r="A462" s="196"/>
      <c r="B462" s="199"/>
      <c r="C462" s="205"/>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c r="AA462" s="199"/>
    </row>
    <row r="463" spans="1:27" ht="14.25" customHeight="1">
      <c r="A463" s="196"/>
      <c r="B463" s="199"/>
      <c r="C463" s="205"/>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c r="AA463" s="199"/>
    </row>
    <row r="464" spans="1:27" ht="14.25" customHeight="1">
      <c r="A464" s="196"/>
      <c r="B464" s="199"/>
      <c r="C464" s="205"/>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c r="AA464" s="199"/>
    </row>
    <row r="465" spans="1:27" ht="14.25" customHeight="1">
      <c r="A465" s="196"/>
      <c r="B465" s="199"/>
      <c r="C465" s="205"/>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c r="AA465" s="199"/>
    </row>
    <row r="466" spans="1:27" ht="14.25" customHeight="1">
      <c r="A466" s="196"/>
      <c r="B466" s="199"/>
      <c r="C466" s="205"/>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c r="AA466" s="199"/>
    </row>
    <row r="467" spans="1:27" ht="14.25" customHeight="1">
      <c r="A467" s="196"/>
      <c r="B467" s="199"/>
      <c r="C467" s="205"/>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c r="AA467" s="199"/>
    </row>
    <row r="468" spans="1:27" ht="14.25" customHeight="1">
      <c r="A468" s="196"/>
      <c r="B468" s="199"/>
      <c r="C468" s="205"/>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c r="AA468" s="199"/>
    </row>
    <row r="469" spans="1:27" ht="14.25" customHeight="1">
      <c r="A469" s="196"/>
      <c r="B469" s="199"/>
      <c r="C469" s="205"/>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c r="AA469" s="199"/>
    </row>
    <row r="470" spans="1:27" ht="14.25" customHeight="1">
      <c r="A470" s="196"/>
      <c r="B470" s="199"/>
      <c r="C470" s="205"/>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c r="AA470" s="199"/>
    </row>
    <row r="471" spans="1:27" ht="14.25" customHeight="1">
      <c r="A471" s="196"/>
      <c r="B471" s="199"/>
      <c r="C471" s="205"/>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c r="AA471" s="199"/>
    </row>
    <row r="472" spans="1:27" ht="14.25" customHeight="1">
      <c r="A472" s="196"/>
      <c r="B472" s="199"/>
      <c r="C472" s="205"/>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c r="AA472" s="199"/>
    </row>
    <row r="473" spans="1:27" ht="14.25" customHeight="1">
      <c r="A473" s="196"/>
      <c r="B473" s="199"/>
      <c r="C473" s="205"/>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c r="AA473" s="199"/>
    </row>
    <row r="474" spans="1:27" ht="14.25" customHeight="1">
      <c r="A474" s="196"/>
      <c r="B474" s="199"/>
      <c r="C474" s="205"/>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c r="AA474" s="199"/>
    </row>
    <row r="475" spans="1:27" ht="14.25" customHeight="1">
      <c r="A475" s="196"/>
      <c r="B475" s="199"/>
      <c r="C475" s="205"/>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c r="AA475" s="199"/>
    </row>
    <row r="476" spans="1:27" ht="14.25" customHeight="1">
      <c r="A476" s="196"/>
      <c r="B476" s="199"/>
      <c r="C476" s="205"/>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c r="AA476" s="199"/>
    </row>
    <row r="477" spans="1:27" ht="14.25" customHeight="1">
      <c r="A477" s="196"/>
      <c r="B477" s="199"/>
      <c r="C477" s="205"/>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c r="AA477" s="199"/>
    </row>
    <row r="478" spans="1:27" ht="14.25" customHeight="1">
      <c r="A478" s="196"/>
      <c r="B478" s="199"/>
      <c r="C478" s="205"/>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c r="AA478" s="199"/>
    </row>
    <row r="479" spans="1:27" ht="14.25" customHeight="1">
      <c r="A479" s="196"/>
      <c r="B479" s="199"/>
      <c r="C479" s="205"/>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c r="AA479" s="199"/>
    </row>
    <row r="480" spans="1:27" ht="14.25" customHeight="1">
      <c r="A480" s="196"/>
      <c r="B480" s="199"/>
      <c r="C480" s="205"/>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c r="AA480" s="199"/>
    </row>
    <row r="481" spans="1:27" ht="14.25" customHeight="1">
      <c r="A481" s="196"/>
      <c r="B481" s="199"/>
      <c r="C481" s="205"/>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row>
    <row r="482" spans="1:27" ht="14.25" customHeight="1">
      <c r="A482" s="196"/>
      <c r="B482" s="199"/>
      <c r="C482" s="205"/>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row>
    <row r="483" spans="1:27" ht="14.25" customHeight="1">
      <c r="A483" s="196"/>
      <c r="B483" s="199"/>
      <c r="C483" s="205"/>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row>
    <row r="484" spans="1:27" ht="14.25" customHeight="1">
      <c r="A484" s="196"/>
      <c r="B484" s="199"/>
      <c r="C484" s="205"/>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c r="AA484" s="199"/>
    </row>
    <row r="485" spans="1:27" ht="14.25" customHeight="1">
      <c r="A485" s="196"/>
      <c r="B485" s="199"/>
      <c r="C485" s="205"/>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c r="AA485" s="199"/>
    </row>
    <row r="486" spans="1:27" ht="14.25" customHeight="1">
      <c r="A486" s="196"/>
      <c r="B486" s="199"/>
      <c r="C486" s="205"/>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c r="AA486" s="199"/>
    </row>
    <row r="487" spans="1:27" ht="14.25" customHeight="1">
      <c r="A487" s="196"/>
      <c r="B487" s="199"/>
      <c r="C487" s="205"/>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c r="AA487" s="199"/>
    </row>
    <row r="488" spans="1:27" ht="14.25" customHeight="1">
      <c r="A488" s="196"/>
      <c r="B488" s="199"/>
      <c r="C488" s="205"/>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c r="AA488" s="199"/>
    </row>
    <row r="489" spans="1:27" ht="14.25" customHeight="1">
      <c r="A489" s="196"/>
      <c r="B489" s="199"/>
      <c r="C489" s="205"/>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c r="AA489" s="199"/>
    </row>
    <row r="490" spans="1:27" ht="14.25" customHeight="1">
      <c r="A490" s="196"/>
      <c r="B490" s="199"/>
      <c r="C490" s="205"/>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c r="AA490" s="199"/>
    </row>
    <row r="491" spans="1:27" ht="14.25" customHeight="1">
      <c r="A491" s="196"/>
      <c r="B491" s="199"/>
      <c r="C491" s="205"/>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c r="AA491" s="199"/>
    </row>
    <row r="492" spans="1:27" ht="14.25" customHeight="1">
      <c r="A492" s="196"/>
      <c r="B492" s="199"/>
      <c r="C492" s="205"/>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c r="AA492" s="199"/>
    </row>
    <row r="493" spans="1:27" ht="14.25" customHeight="1">
      <c r="A493" s="196"/>
      <c r="B493" s="199"/>
      <c r="C493" s="205"/>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c r="AA493" s="199"/>
    </row>
    <row r="494" spans="1:27" ht="14.25" customHeight="1">
      <c r="A494" s="196"/>
      <c r="B494" s="199"/>
      <c r="C494" s="205"/>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c r="AA494" s="199"/>
    </row>
    <row r="495" spans="1:27" ht="14.25" customHeight="1">
      <c r="A495" s="196"/>
      <c r="B495" s="199"/>
      <c r="C495" s="205"/>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c r="AA495" s="199"/>
    </row>
    <row r="496" spans="1:27" ht="14.25" customHeight="1">
      <c r="A496" s="196"/>
      <c r="B496" s="199"/>
      <c r="C496" s="205"/>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c r="AA496" s="199"/>
    </row>
    <row r="497" spans="1:27" ht="14.25" customHeight="1">
      <c r="A497" s="196"/>
      <c r="B497" s="199"/>
      <c r="C497" s="205"/>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c r="AA497" s="199"/>
    </row>
    <row r="498" spans="1:27" ht="14.25" customHeight="1">
      <c r="A498" s="196"/>
      <c r="B498" s="199"/>
      <c r="C498" s="205"/>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row>
    <row r="499" spans="1:27" ht="14.25" customHeight="1">
      <c r="A499" s="196"/>
      <c r="B499" s="199"/>
      <c r="C499" s="205"/>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row>
    <row r="500" spans="1:27" ht="14.25" customHeight="1">
      <c r="A500" s="196"/>
      <c r="B500" s="199"/>
      <c r="C500" s="205"/>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row>
    <row r="501" spans="1:27" ht="14.25" customHeight="1">
      <c r="A501" s="196"/>
      <c r="B501" s="199"/>
      <c r="C501" s="205"/>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row>
    <row r="502" spans="1:27" ht="14.25" customHeight="1">
      <c r="A502" s="196"/>
      <c r="B502" s="199"/>
      <c r="C502" s="205"/>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row>
    <row r="503" spans="1:27" ht="14.25" customHeight="1">
      <c r="A503" s="196"/>
      <c r="B503" s="199"/>
      <c r="C503" s="205"/>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199"/>
    </row>
    <row r="504" spans="1:27" ht="14.25" customHeight="1">
      <c r="A504" s="196"/>
      <c r="B504" s="199"/>
      <c r="C504" s="205"/>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c r="AA504" s="199"/>
    </row>
    <row r="505" spans="1:27" ht="14.25" customHeight="1">
      <c r="A505" s="196"/>
      <c r="B505" s="199"/>
      <c r="C505" s="205"/>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c r="AA505" s="199"/>
    </row>
    <row r="506" spans="1:27" ht="14.25" customHeight="1">
      <c r="A506" s="196"/>
      <c r="B506" s="199"/>
      <c r="C506" s="205"/>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c r="AA506" s="199"/>
    </row>
    <row r="507" spans="1:27" ht="14.25" customHeight="1">
      <c r="A507" s="196"/>
      <c r="B507" s="199"/>
      <c r="C507" s="205"/>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c r="AA507" s="199"/>
    </row>
    <row r="508" spans="1:27" ht="14.25" customHeight="1">
      <c r="A508" s="196"/>
      <c r="B508" s="199"/>
      <c r="C508" s="205"/>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c r="AA508" s="199"/>
    </row>
    <row r="509" spans="1:27" ht="14.25" customHeight="1">
      <c r="A509" s="196"/>
      <c r="B509" s="199"/>
      <c r="C509" s="205"/>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c r="AA509" s="199"/>
    </row>
    <row r="510" spans="1:27" ht="14.25" customHeight="1">
      <c r="A510" s="196"/>
      <c r="B510" s="199"/>
      <c r="C510" s="205"/>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c r="AA510" s="199"/>
    </row>
    <row r="511" spans="1:27" ht="14.25" customHeight="1">
      <c r="A511" s="196"/>
      <c r="B511" s="199"/>
      <c r="C511" s="205"/>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c r="AA511" s="199"/>
    </row>
    <row r="512" spans="1:27" ht="14.25" customHeight="1">
      <c r="A512" s="196"/>
      <c r="B512" s="199"/>
      <c r="C512" s="205"/>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c r="AA512" s="199"/>
    </row>
    <row r="513" spans="1:27" ht="14.25" customHeight="1">
      <c r="A513" s="196"/>
      <c r="B513" s="199"/>
      <c r="C513" s="205"/>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c r="AA513" s="199"/>
    </row>
    <row r="514" spans="1:27" ht="14.25" customHeight="1">
      <c r="A514" s="196"/>
      <c r="B514" s="199"/>
      <c r="C514" s="205"/>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c r="AA514" s="199"/>
    </row>
    <row r="515" spans="1:27" ht="14.25" customHeight="1">
      <c r="A515" s="196"/>
      <c r="B515" s="199"/>
      <c r="C515" s="205"/>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c r="AA515" s="199"/>
    </row>
    <row r="516" spans="1:27" ht="14.25" customHeight="1">
      <c r="A516" s="196"/>
      <c r="B516" s="199"/>
      <c r="C516" s="205"/>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c r="AA516" s="199"/>
    </row>
    <row r="517" spans="1:27" ht="14.25" customHeight="1">
      <c r="A517" s="196"/>
      <c r="B517" s="199"/>
      <c r="C517" s="205"/>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c r="AA517" s="199"/>
    </row>
    <row r="518" spans="1:27" ht="14.25" customHeight="1">
      <c r="A518" s="196"/>
      <c r="B518" s="199"/>
      <c r="C518" s="205"/>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c r="AA518" s="199"/>
    </row>
    <row r="519" spans="1:27" ht="14.25" customHeight="1">
      <c r="A519" s="196"/>
      <c r="B519" s="199"/>
      <c r="C519" s="205"/>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c r="AA519" s="199"/>
    </row>
    <row r="520" spans="1:27" ht="14.25" customHeight="1">
      <c r="A520" s="196"/>
      <c r="B520" s="199"/>
      <c r="C520" s="205"/>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c r="AA520" s="199"/>
    </row>
    <row r="521" spans="1:27" ht="14.25" customHeight="1">
      <c r="A521" s="196"/>
      <c r="B521" s="199"/>
      <c r="C521" s="205"/>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c r="AA521" s="199"/>
    </row>
    <row r="522" spans="1:27" ht="14.25" customHeight="1">
      <c r="A522" s="196"/>
      <c r="B522" s="199"/>
      <c r="C522" s="205"/>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c r="AA522" s="199"/>
    </row>
    <row r="523" spans="1:27" ht="14.25" customHeight="1">
      <c r="A523" s="196"/>
      <c r="B523" s="199"/>
      <c r="C523" s="205"/>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c r="AA523" s="199"/>
    </row>
    <row r="524" spans="1:27" ht="14.25" customHeight="1">
      <c r="A524" s="196"/>
      <c r="B524" s="199"/>
      <c r="C524" s="205"/>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c r="AA524" s="199"/>
    </row>
    <row r="525" spans="1:27" ht="14.25" customHeight="1">
      <c r="A525" s="196"/>
      <c r="B525" s="199"/>
      <c r="C525" s="205"/>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c r="AA525" s="199"/>
    </row>
    <row r="526" spans="1:27" ht="14.25" customHeight="1">
      <c r="A526" s="196"/>
      <c r="B526" s="199"/>
      <c r="C526" s="205"/>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c r="AA526" s="199"/>
    </row>
    <row r="527" spans="1:27" ht="14.25" customHeight="1">
      <c r="A527" s="196"/>
      <c r="B527" s="199"/>
      <c r="C527" s="205"/>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c r="AA527" s="199"/>
    </row>
    <row r="528" spans="1:27" ht="14.25" customHeight="1">
      <c r="A528" s="196"/>
      <c r="B528" s="199"/>
      <c r="C528" s="205"/>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c r="AA528" s="199"/>
    </row>
    <row r="529" spans="1:27" ht="14.25" customHeight="1">
      <c r="A529" s="196"/>
      <c r="B529" s="199"/>
      <c r="C529" s="205"/>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c r="AA529" s="199"/>
    </row>
    <row r="530" spans="1:27" ht="14.25" customHeight="1">
      <c r="A530" s="196"/>
      <c r="B530" s="199"/>
      <c r="C530" s="205"/>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c r="AA530" s="199"/>
    </row>
    <row r="531" spans="1:27" ht="14.25" customHeight="1">
      <c r="A531" s="196"/>
      <c r="B531" s="199"/>
      <c r="C531" s="205"/>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c r="AA531" s="199"/>
    </row>
    <row r="532" spans="1:27" ht="14.25" customHeight="1">
      <c r="A532" s="196"/>
      <c r="B532" s="199"/>
      <c r="C532" s="205"/>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c r="AA532" s="199"/>
    </row>
    <row r="533" spans="1:27" ht="14.25" customHeight="1">
      <c r="A533" s="196"/>
      <c r="B533" s="199"/>
      <c r="C533" s="205"/>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c r="AA533" s="199"/>
    </row>
    <row r="534" spans="1:27" ht="14.25" customHeight="1">
      <c r="A534" s="196"/>
      <c r="B534" s="199"/>
      <c r="C534" s="205"/>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c r="AA534" s="199"/>
    </row>
    <row r="535" spans="1:27" ht="14.25" customHeight="1">
      <c r="A535" s="196"/>
      <c r="B535" s="199"/>
      <c r="C535" s="205"/>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row>
    <row r="536" spans="1:27" ht="14.25" customHeight="1">
      <c r="A536" s="196"/>
      <c r="B536" s="199"/>
      <c r="C536" s="205"/>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row>
    <row r="537" spans="1:27" ht="14.25" customHeight="1">
      <c r="A537" s="196"/>
      <c r="B537" s="199"/>
      <c r="C537" s="205"/>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row>
    <row r="538" spans="1:27" ht="14.25" customHeight="1">
      <c r="A538" s="196"/>
      <c r="B538" s="199"/>
      <c r="C538" s="205"/>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c r="AA538" s="199"/>
    </row>
    <row r="539" spans="1:27" ht="14.25" customHeight="1">
      <c r="A539" s="196"/>
      <c r="B539" s="199"/>
      <c r="C539" s="205"/>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c r="AA539" s="199"/>
    </row>
    <row r="540" spans="1:27" ht="14.25" customHeight="1">
      <c r="A540" s="196"/>
      <c r="B540" s="199"/>
      <c r="C540" s="205"/>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c r="AA540" s="199"/>
    </row>
    <row r="541" spans="1:27" ht="14.25" customHeight="1">
      <c r="A541" s="196"/>
      <c r="B541" s="199"/>
      <c r="C541" s="205"/>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c r="AA541" s="199"/>
    </row>
    <row r="542" spans="1:27" ht="14.25" customHeight="1">
      <c r="A542" s="196"/>
      <c r="B542" s="199"/>
      <c r="C542" s="205"/>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c r="AA542" s="199"/>
    </row>
    <row r="543" spans="1:27" ht="14.25" customHeight="1">
      <c r="A543" s="196"/>
      <c r="B543" s="199"/>
      <c r="C543" s="205"/>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c r="AA543" s="199"/>
    </row>
    <row r="544" spans="1:27" ht="14.25" customHeight="1">
      <c r="A544" s="196"/>
      <c r="B544" s="199"/>
      <c r="C544" s="205"/>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c r="AA544" s="199"/>
    </row>
    <row r="545" spans="1:27" ht="14.25" customHeight="1">
      <c r="A545" s="196"/>
      <c r="B545" s="199"/>
      <c r="C545" s="205"/>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c r="AA545" s="199"/>
    </row>
    <row r="546" spans="1:27" ht="14.25" customHeight="1">
      <c r="A546" s="196"/>
      <c r="B546" s="199"/>
      <c r="C546" s="205"/>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c r="AA546" s="199"/>
    </row>
    <row r="547" spans="1:27" ht="14.25" customHeight="1">
      <c r="A547" s="196"/>
      <c r="B547" s="199"/>
      <c r="C547" s="205"/>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c r="AA547" s="199"/>
    </row>
    <row r="548" spans="1:27" ht="14.25" customHeight="1">
      <c r="A548" s="196"/>
      <c r="B548" s="199"/>
      <c r="C548" s="205"/>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c r="AA548" s="199"/>
    </row>
    <row r="549" spans="1:27" ht="14.25" customHeight="1">
      <c r="A549" s="196"/>
      <c r="B549" s="199"/>
      <c r="C549" s="205"/>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c r="AA549" s="199"/>
    </row>
    <row r="550" spans="1:27" ht="14.25" customHeight="1">
      <c r="A550" s="196"/>
      <c r="B550" s="199"/>
      <c r="C550" s="205"/>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c r="AA550" s="199"/>
    </row>
    <row r="551" spans="1:27" ht="14.25" customHeight="1">
      <c r="A551" s="196"/>
      <c r="B551" s="199"/>
      <c r="C551" s="205"/>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row>
    <row r="552" spans="1:27" ht="14.25" customHeight="1">
      <c r="A552" s="196"/>
      <c r="B552" s="199"/>
      <c r="C552" s="205"/>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c r="AA552" s="199"/>
    </row>
    <row r="553" spans="1:27" ht="14.25" customHeight="1">
      <c r="A553" s="196"/>
      <c r="B553" s="199"/>
      <c r="C553" s="205"/>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c r="AA553" s="199"/>
    </row>
    <row r="554" spans="1:27" ht="14.25" customHeight="1">
      <c r="A554" s="196"/>
      <c r="B554" s="199"/>
      <c r="C554" s="205"/>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c r="AA554" s="199"/>
    </row>
    <row r="555" spans="1:27" ht="14.25" customHeight="1">
      <c r="A555" s="196"/>
      <c r="B555" s="199"/>
      <c r="C555" s="205"/>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c r="AA555" s="199"/>
    </row>
    <row r="556" spans="1:27" ht="14.25" customHeight="1">
      <c r="A556" s="196"/>
      <c r="B556" s="199"/>
      <c r="C556" s="205"/>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c r="AA556" s="199"/>
    </row>
    <row r="557" spans="1:27" ht="14.25" customHeight="1">
      <c r="A557" s="196"/>
      <c r="B557" s="199"/>
      <c r="C557" s="205"/>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c r="AA557" s="199"/>
    </row>
    <row r="558" spans="1:27" ht="14.25" customHeight="1">
      <c r="A558" s="196"/>
      <c r="B558" s="199"/>
      <c r="C558" s="205"/>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c r="AA558" s="199"/>
    </row>
    <row r="559" spans="1:27" ht="14.25" customHeight="1">
      <c r="A559" s="196"/>
      <c r="B559" s="199"/>
      <c r="C559" s="205"/>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c r="AA559" s="199"/>
    </row>
    <row r="560" spans="1:27" ht="14.25" customHeight="1">
      <c r="A560" s="196"/>
      <c r="B560" s="199"/>
      <c r="C560" s="205"/>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c r="AA560" s="199"/>
    </row>
    <row r="561" spans="1:27" ht="14.25" customHeight="1">
      <c r="A561" s="196"/>
      <c r="B561" s="199"/>
      <c r="C561" s="205"/>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c r="AA561" s="199"/>
    </row>
    <row r="562" spans="1:27" ht="14.25" customHeight="1">
      <c r="A562" s="196"/>
      <c r="B562" s="199"/>
      <c r="C562" s="205"/>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c r="AA562" s="199"/>
    </row>
    <row r="563" spans="1:27" ht="14.25" customHeight="1">
      <c r="A563" s="196"/>
      <c r="B563" s="199"/>
      <c r="C563" s="205"/>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c r="AA563" s="199"/>
    </row>
    <row r="564" spans="1:27" ht="14.25" customHeight="1">
      <c r="A564" s="196"/>
      <c r="B564" s="199"/>
      <c r="C564" s="205"/>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c r="AA564" s="199"/>
    </row>
    <row r="565" spans="1:27" ht="14.25" customHeight="1">
      <c r="A565" s="196"/>
      <c r="B565" s="199"/>
      <c r="C565" s="205"/>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c r="AA565" s="199"/>
    </row>
    <row r="566" spans="1:27" ht="14.25" customHeight="1">
      <c r="A566" s="196"/>
      <c r="B566" s="199"/>
      <c r="C566" s="205"/>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c r="AA566" s="199"/>
    </row>
    <row r="567" spans="1:27" ht="14.25" customHeight="1">
      <c r="A567" s="196"/>
      <c r="B567" s="199"/>
      <c r="C567" s="205"/>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c r="AA567" s="199"/>
    </row>
    <row r="568" spans="1:27" ht="14.25" customHeight="1">
      <c r="A568" s="196"/>
      <c r="B568" s="199"/>
      <c r="C568" s="205"/>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c r="AA568" s="199"/>
    </row>
    <row r="569" spans="1:27" ht="14.25" customHeight="1">
      <c r="A569" s="196"/>
      <c r="B569" s="199"/>
      <c r="C569" s="205"/>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c r="AA569" s="199"/>
    </row>
    <row r="570" spans="1:27" ht="14.25" customHeight="1">
      <c r="A570" s="196"/>
      <c r="B570" s="199"/>
      <c r="C570" s="205"/>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c r="AA570" s="199"/>
    </row>
    <row r="571" spans="1:27" ht="14.25" customHeight="1">
      <c r="A571" s="196"/>
      <c r="B571" s="199"/>
      <c r="C571" s="205"/>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c r="AA571" s="199"/>
    </row>
    <row r="572" spans="1:27" ht="14.25" customHeight="1">
      <c r="A572" s="196"/>
      <c r="B572" s="199"/>
      <c r="C572" s="205"/>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c r="AA572" s="199"/>
    </row>
    <row r="573" spans="1:27" ht="14.25" customHeight="1">
      <c r="A573" s="196"/>
      <c r="B573" s="199"/>
      <c r="C573" s="205"/>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c r="AA573" s="199"/>
    </row>
    <row r="574" spans="1:27" ht="14.25" customHeight="1">
      <c r="A574" s="196"/>
      <c r="B574" s="199"/>
      <c r="C574" s="205"/>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c r="AA574" s="199"/>
    </row>
    <row r="575" spans="1:27" ht="14.25" customHeight="1">
      <c r="A575" s="196"/>
      <c r="B575" s="199"/>
      <c r="C575" s="205"/>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c r="AA575" s="199"/>
    </row>
    <row r="576" spans="1:27" ht="14.25" customHeight="1">
      <c r="A576" s="196"/>
      <c r="B576" s="199"/>
      <c r="C576" s="205"/>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c r="AA576" s="199"/>
    </row>
    <row r="577" spans="1:27" ht="14.25" customHeight="1">
      <c r="A577" s="196"/>
      <c r="B577" s="199"/>
      <c r="C577" s="205"/>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c r="AA577" s="199"/>
    </row>
    <row r="578" spans="1:27" ht="14.25" customHeight="1">
      <c r="A578" s="196"/>
      <c r="B578" s="199"/>
      <c r="C578" s="205"/>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c r="AA578" s="199"/>
    </row>
    <row r="579" spans="1:27" ht="14.25" customHeight="1">
      <c r="A579" s="196"/>
      <c r="B579" s="199"/>
      <c r="C579" s="205"/>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c r="AA579" s="199"/>
    </row>
    <row r="580" spans="1:27" ht="14.25" customHeight="1">
      <c r="A580" s="196"/>
      <c r="B580" s="199"/>
      <c r="C580" s="205"/>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c r="AA580" s="199"/>
    </row>
    <row r="581" spans="1:27" ht="14.25" customHeight="1">
      <c r="A581" s="196"/>
      <c r="B581" s="199"/>
      <c r="C581" s="205"/>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c r="AA581" s="199"/>
    </row>
    <row r="582" spans="1:27" ht="14.25" customHeight="1">
      <c r="A582" s="196"/>
      <c r="B582" s="199"/>
      <c r="C582" s="205"/>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c r="AA582" s="199"/>
    </row>
    <row r="583" spans="1:27" ht="14.25" customHeight="1">
      <c r="A583" s="196"/>
      <c r="B583" s="199"/>
      <c r="C583" s="205"/>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c r="AA583" s="199"/>
    </row>
    <row r="584" spans="1:27" ht="14.25" customHeight="1">
      <c r="A584" s="196"/>
      <c r="B584" s="199"/>
      <c r="C584" s="205"/>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c r="AA584" s="199"/>
    </row>
    <row r="585" spans="1:27" ht="14.25" customHeight="1">
      <c r="A585" s="196"/>
      <c r="B585" s="199"/>
      <c r="C585" s="205"/>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c r="AA585" s="199"/>
    </row>
    <row r="586" spans="1:27" ht="14.25" customHeight="1">
      <c r="A586" s="196"/>
      <c r="B586" s="199"/>
      <c r="C586" s="205"/>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c r="AA586" s="199"/>
    </row>
    <row r="587" spans="1:27" ht="14.25" customHeight="1">
      <c r="A587" s="196"/>
      <c r="B587" s="199"/>
      <c r="C587" s="205"/>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c r="AA587" s="199"/>
    </row>
    <row r="588" spans="1:27" ht="14.25" customHeight="1">
      <c r="A588" s="196"/>
      <c r="B588" s="199"/>
      <c r="C588" s="205"/>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c r="AA588" s="199"/>
    </row>
    <row r="589" spans="1:27" ht="14.25" customHeight="1">
      <c r="A589" s="196"/>
      <c r="B589" s="199"/>
      <c r="C589" s="205"/>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row>
    <row r="590" spans="1:27" ht="14.25" customHeight="1">
      <c r="A590" s="196"/>
      <c r="B590" s="199"/>
      <c r="C590" s="205"/>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row>
    <row r="591" spans="1:27" ht="14.25" customHeight="1">
      <c r="A591" s="196"/>
      <c r="B591" s="199"/>
      <c r="C591" s="205"/>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row>
    <row r="592" spans="1:27" ht="14.25" customHeight="1">
      <c r="A592" s="196"/>
      <c r="B592" s="199"/>
      <c r="C592" s="205"/>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c r="AA592" s="199"/>
    </row>
    <row r="593" spans="1:27" ht="14.25" customHeight="1">
      <c r="A593" s="196"/>
      <c r="B593" s="199"/>
      <c r="C593" s="205"/>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c r="AA593" s="199"/>
    </row>
    <row r="594" spans="1:27" ht="14.25" customHeight="1">
      <c r="A594" s="196"/>
      <c r="B594" s="199"/>
      <c r="C594" s="205"/>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c r="AA594" s="199"/>
    </row>
    <row r="595" spans="1:27" ht="14.25" customHeight="1">
      <c r="A595" s="196"/>
      <c r="B595" s="199"/>
      <c r="C595" s="205"/>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c r="AA595" s="199"/>
    </row>
    <row r="596" spans="1:27" ht="14.25" customHeight="1">
      <c r="A596" s="196"/>
      <c r="B596" s="199"/>
      <c r="C596" s="205"/>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c r="AA596" s="199"/>
    </row>
    <row r="597" spans="1:27" ht="14.25" customHeight="1">
      <c r="A597" s="196"/>
      <c r="B597" s="199"/>
      <c r="C597" s="205"/>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c r="AA597" s="199"/>
    </row>
    <row r="598" spans="1:27" ht="14.25" customHeight="1">
      <c r="A598" s="196"/>
      <c r="B598" s="199"/>
      <c r="C598" s="205"/>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c r="AA598" s="199"/>
    </row>
    <row r="599" spans="1:27" ht="14.25" customHeight="1">
      <c r="A599" s="196"/>
      <c r="B599" s="199"/>
      <c r="C599" s="205"/>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c r="AA599" s="199"/>
    </row>
    <row r="600" spans="1:27" ht="14.25" customHeight="1">
      <c r="A600" s="196"/>
      <c r="B600" s="199"/>
      <c r="C600" s="205"/>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c r="AA600" s="199"/>
    </row>
    <row r="601" spans="1:27" ht="14.25" customHeight="1">
      <c r="A601" s="196"/>
      <c r="B601" s="199"/>
      <c r="C601" s="205"/>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c r="AA601" s="199"/>
    </row>
    <row r="602" spans="1:27" ht="14.25" customHeight="1">
      <c r="A602" s="196"/>
      <c r="B602" s="199"/>
      <c r="C602" s="205"/>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c r="AA602" s="199"/>
    </row>
    <row r="603" spans="1:27" ht="14.25" customHeight="1">
      <c r="A603" s="196"/>
      <c r="B603" s="199"/>
      <c r="C603" s="205"/>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c r="AA603" s="199"/>
    </row>
    <row r="604" spans="1:27" ht="14.25" customHeight="1">
      <c r="A604" s="196"/>
      <c r="B604" s="199"/>
      <c r="C604" s="205"/>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c r="AA604" s="199"/>
    </row>
    <row r="605" spans="1:27" ht="14.25" customHeight="1">
      <c r="A605" s="196"/>
      <c r="B605" s="199"/>
      <c r="C605" s="205"/>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c r="AA605" s="199"/>
    </row>
    <row r="606" spans="1:27" ht="14.25" customHeight="1">
      <c r="A606" s="196"/>
      <c r="B606" s="199"/>
      <c r="C606" s="205"/>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c r="AA606" s="199"/>
    </row>
    <row r="607" spans="1:27" ht="14.25" customHeight="1">
      <c r="A607" s="196"/>
      <c r="B607" s="199"/>
      <c r="C607" s="205"/>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c r="AA607" s="199"/>
    </row>
    <row r="608" spans="1:27" ht="14.25" customHeight="1">
      <c r="A608" s="196"/>
      <c r="B608" s="199"/>
      <c r="C608" s="205"/>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c r="AA608" s="199"/>
    </row>
    <row r="609" spans="1:27" ht="14.25" customHeight="1">
      <c r="A609" s="196"/>
      <c r="B609" s="199"/>
      <c r="C609" s="205"/>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c r="AA609" s="199"/>
    </row>
    <row r="610" spans="1:27" ht="14.25" customHeight="1">
      <c r="A610" s="196"/>
      <c r="B610" s="199"/>
      <c r="C610" s="205"/>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c r="AA610" s="199"/>
    </row>
    <row r="611" spans="1:27" ht="14.25" customHeight="1">
      <c r="A611" s="196"/>
      <c r="B611" s="199"/>
      <c r="C611" s="205"/>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c r="AA611" s="199"/>
    </row>
    <row r="612" spans="1:27" ht="14.25" customHeight="1">
      <c r="A612" s="196"/>
      <c r="B612" s="199"/>
      <c r="C612" s="205"/>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c r="AA612" s="199"/>
    </row>
    <row r="613" spans="1:27" ht="14.25" customHeight="1">
      <c r="A613" s="196"/>
      <c r="B613" s="199"/>
      <c r="C613" s="205"/>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c r="AA613" s="199"/>
    </row>
    <row r="614" spans="1:27" ht="14.25" customHeight="1">
      <c r="A614" s="196"/>
      <c r="B614" s="199"/>
      <c r="C614" s="205"/>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c r="AA614" s="199"/>
    </row>
    <row r="615" spans="1:27" ht="14.25" customHeight="1">
      <c r="A615" s="196"/>
      <c r="B615" s="199"/>
      <c r="C615" s="205"/>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c r="AA615" s="199"/>
    </row>
    <row r="616" spans="1:27" ht="14.25" customHeight="1">
      <c r="A616" s="196"/>
      <c r="B616" s="199"/>
      <c r="C616" s="205"/>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c r="AA616" s="199"/>
    </row>
    <row r="617" spans="1:27" ht="14.25" customHeight="1">
      <c r="A617" s="196"/>
      <c r="B617" s="199"/>
      <c r="C617" s="205"/>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c r="AA617" s="199"/>
    </row>
    <row r="618" spans="1:27" ht="14.25" customHeight="1">
      <c r="A618" s="196"/>
      <c r="B618" s="199"/>
      <c r="C618" s="205"/>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c r="AA618" s="199"/>
    </row>
    <row r="619" spans="1:27" ht="14.25" customHeight="1">
      <c r="A619" s="196"/>
      <c r="B619" s="199"/>
      <c r="C619" s="205"/>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c r="AA619" s="199"/>
    </row>
    <row r="620" spans="1:27" ht="14.25" customHeight="1">
      <c r="A620" s="196"/>
      <c r="B620" s="199"/>
      <c r="C620" s="205"/>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c r="AA620" s="199"/>
    </row>
    <row r="621" spans="1:27" ht="14.25" customHeight="1">
      <c r="A621" s="196"/>
      <c r="B621" s="199"/>
      <c r="C621" s="205"/>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c r="AA621" s="199"/>
    </row>
    <row r="622" spans="1:27" ht="14.25" customHeight="1">
      <c r="A622" s="196"/>
      <c r="B622" s="199"/>
      <c r="C622" s="205"/>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c r="AA622" s="199"/>
    </row>
    <row r="623" spans="1:27" ht="14.25" customHeight="1">
      <c r="A623" s="196"/>
      <c r="B623" s="199"/>
      <c r="C623" s="205"/>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c r="AA623" s="199"/>
    </row>
    <row r="624" spans="1:27" ht="14.25" customHeight="1">
      <c r="A624" s="196"/>
      <c r="B624" s="199"/>
      <c r="C624" s="205"/>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c r="AA624" s="199"/>
    </row>
    <row r="625" spans="1:27" ht="14.25" customHeight="1">
      <c r="A625" s="196"/>
      <c r="B625" s="199"/>
      <c r="C625" s="205"/>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c r="AA625" s="199"/>
    </row>
    <row r="626" spans="1:27" ht="14.25" customHeight="1">
      <c r="A626" s="196"/>
      <c r="B626" s="199"/>
      <c r="C626" s="205"/>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c r="AA626" s="199"/>
    </row>
    <row r="627" spans="1:27" ht="14.25" customHeight="1">
      <c r="A627" s="196"/>
      <c r="B627" s="199"/>
      <c r="C627" s="205"/>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c r="AA627" s="199"/>
    </row>
    <row r="628" spans="1:27" ht="14.25" customHeight="1">
      <c r="A628" s="196"/>
      <c r="B628" s="199"/>
      <c r="C628" s="205"/>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c r="AA628" s="199"/>
    </row>
    <row r="629" spans="1:27" ht="14.25" customHeight="1">
      <c r="A629" s="196"/>
      <c r="B629" s="199"/>
      <c r="C629" s="205"/>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c r="AA629" s="199"/>
    </row>
    <row r="630" spans="1:27" ht="14.25" customHeight="1">
      <c r="A630" s="196"/>
      <c r="B630" s="199"/>
      <c r="C630" s="205"/>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c r="AA630" s="199"/>
    </row>
    <row r="631" spans="1:27" ht="14.25" customHeight="1">
      <c r="A631" s="196"/>
      <c r="B631" s="199"/>
      <c r="C631" s="205"/>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c r="AA631" s="199"/>
    </row>
    <row r="632" spans="1:27" ht="14.25" customHeight="1">
      <c r="A632" s="196"/>
      <c r="B632" s="199"/>
      <c r="C632" s="205"/>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c r="AA632" s="199"/>
    </row>
    <row r="633" spans="1:27" ht="14.25" customHeight="1">
      <c r="A633" s="196"/>
      <c r="B633" s="199"/>
      <c r="C633" s="205"/>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c r="AA633" s="199"/>
    </row>
    <row r="634" spans="1:27" ht="14.25" customHeight="1">
      <c r="A634" s="196"/>
      <c r="B634" s="199"/>
      <c r="C634" s="205"/>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c r="AA634" s="199"/>
    </row>
    <row r="635" spans="1:27" ht="14.25" customHeight="1">
      <c r="A635" s="196"/>
      <c r="B635" s="199"/>
      <c r="C635" s="205"/>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c r="AA635" s="199"/>
    </row>
    <row r="636" spans="1:27" ht="14.25" customHeight="1">
      <c r="A636" s="196"/>
      <c r="B636" s="199"/>
      <c r="C636" s="205"/>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c r="AA636" s="199"/>
    </row>
    <row r="637" spans="1:27" ht="14.25" customHeight="1">
      <c r="A637" s="196"/>
      <c r="B637" s="199"/>
      <c r="C637" s="205"/>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c r="AA637" s="199"/>
    </row>
    <row r="638" spans="1:27" ht="14.25" customHeight="1">
      <c r="A638" s="196"/>
      <c r="B638" s="199"/>
      <c r="C638" s="205"/>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c r="AA638" s="199"/>
    </row>
    <row r="639" spans="1:27" ht="14.25" customHeight="1">
      <c r="A639" s="196"/>
      <c r="B639" s="199"/>
      <c r="C639" s="205"/>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c r="AA639" s="199"/>
    </row>
    <row r="640" spans="1:27" ht="14.25" customHeight="1">
      <c r="A640" s="196"/>
      <c r="B640" s="199"/>
      <c r="C640" s="205"/>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c r="AA640" s="199"/>
    </row>
    <row r="641" spans="1:27" ht="14.25" customHeight="1">
      <c r="A641" s="196"/>
      <c r="B641" s="199"/>
      <c r="C641" s="205"/>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c r="AA641" s="199"/>
    </row>
    <row r="642" spans="1:27" ht="14.25" customHeight="1">
      <c r="A642" s="196"/>
      <c r="B642" s="199"/>
      <c r="C642" s="205"/>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c r="AA642" s="199"/>
    </row>
    <row r="643" spans="1:27" ht="14.25" customHeight="1">
      <c r="A643" s="196"/>
      <c r="B643" s="199"/>
      <c r="C643" s="205"/>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row>
    <row r="644" spans="1:27" ht="14.25" customHeight="1">
      <c r="A644" s="196"/>
      <c r="B644" s="199"/>
      <c r="C644" s="205"/>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row>
    <row r="645" spans="1:27" ht="14.25" customHeight="1">
      <c r="A645" s="196"/>
      <c r="B645" s="199"/>
      <c r="C645" s="205"/>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row>
    <row r="646" spans="1:27" ht="14.25" customHeight="1">
      <c r="A646" s="196"/>
      <c r="B646" s="199"/>
      <c r="C646" s="205"/>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c r="AA646" s="199"/>
    </row>
    <row r="647" spans="1:27" ht="14.25" customHeight="1">
      <c r="A647" s="196"/>
      <c r="B647" s="199"/>
      <c r="C647" s="205"/>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c r="AA647" s="199"/>
    </row>
    <row r="648" spans="1:27" ht="14.25" customHeight="1">
      <c r="A648" s="196"/>
      <c r="B648" s="199"/>
      <c r="C648" s="205"/>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c r="AA648" s="199"/>
    </row>
    <row r="649" spans="1:27" ht="14.25" customHeight="1">
      <c r="A649" s="196"/>
      <c r="B649" s="199"/>
      <c r="C649" s="205"/>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c r="AA649" s="199"/>
    </row>
    <row r="650" spans="1:27" ht="14.25" customHeight="1">
      <c r="A650" s="196"/>
      <c r="B650" s="199"/>
      <c r="C650" s="205"/>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c r="AA650" s="199"/>
    </row>
    <row r="651" spans="1:27" ht="14.25" customHeight="1">
      <c r="A651" s="196"/>
      <c r="B651" s="199"/>
      <c r="C651" s="205"/>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c r="AA651" s="199"/>
    </row>
    <row r="652" spans="1:27" ht="14.25" customHeight="1">
      <c r="A652" s="196"/>
      <c r="B652" s="199"/>
      <c r="C652" s="205"/>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c r="AA652" s="199"/>
    </row>
    <row r="653" spans="1:27" ht="14.25" customHeight="1">
      <c r="A653" s="196"/>
      <c r="B653" s="199"/>
      <c r="C653" s="205"/>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c r="AA653" s="199"/>
    </row>
    <row r="654" spans="1:27" ht="14.25" customHeight="1">
      <c r="A654" s="196"/>
      <c r="B654" s="199"/>
      <c r="C654" s="205"/>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c r="AA654" s="199"/>
    </row>
    <row r="655" spans="1:27" ht="14.25" customHeight="1">
      <c r="A655" s="196"/>
      <c r="B655" s="199"/>
      <c r="C655" s="205"/>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c r="AA655" s="199"/>
    </row>
    <row r="656" spans="1:27" ht="14.25" customHeight="1">
      <c r="A656" s="196"/>
      <c r="B656" s="199"/>
      <c r="C656" s="205"/>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c r="AA656" s="199"/>
    </row>
    <row r="657" spans="1:27" ht="14.25" customHeight="1">
      <c r="A657" s="196"/>
      <c r="B657" s="199"/>
      <c r="C657" s="205"/>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c r="AA657" s="199"/>
    </row>
    <row r="658" spans="1:27" ht="14.25" customHeight="1">
      <c r="A658" s="196"/>
      <c r="B658" s="199"/>
      <c r="C658" s="205"/>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c r="AA658" s="199"/>
    </row>
    <row r="659" spans="1:27" ht="14.25" customHeight="1">
      <c r="A659" s="196"/>
      <c r="B659" s="199"/>
      <c r="C659" s="205"/>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c r="AA659" s="199"/>
    </row>
    <row r="660" spans="1:27" ht="14.25" customHeight="1">
      <c r="A660" s="196"/>
      <c r="B660" s="199"/>
      <c r="C660" s="205"/>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c r="AA660" s="199"/>
    </row>
    <row r="661" spans="1:27" ht="14.25" customHeight="1">
      <c r="A661" s="196"/>
      <c r="B661" s="199"/>
      <c r="C661" s="205"/>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c r="AA661" s="199"/>
    </row>
    <row r="662" spans="1:27" ht="14.25" customHeight="1">
      <c r="A662" s="196"/>
      <c r="B662" s="199"/>
      <c r="C662" s="205"/>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c r="AA662" s="199"/>
    </row>
    <row r="663" spans="1:27" ht="14.25" customHeight="1">
      <c r="A663" s="196"/>
      <c r="B663" s="199"/>
      <c r="C663" s="205"/>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c r="AA663" s="199"/>
    </row>
    <row r="664" spans="1:27" ht="14.25" customHeight="1">
      <c r="A664" s="196"/>
      <c r="B664" s="199"/>
      <c r="C664" s="205"/>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c r="AA664" s="199"/>
    </row>
    <row r="665" spans="1:27" ht="14.25" customHeight="1">
      <c r="A665" s="196"/>
      <c r="B665" s="199"/>
      <c r="C665" s="205"/>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c r="AA665" s="199"/>
    </row>
    <row r="666" spans="1:27" ht="14.25" customHeight="1">
      <c r="A666" s="196"/>
      <c r="B666" s="199"/>
      <c r="C666" s="205"/>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c r="AA666" s="199"/>
    </row>
    <row r="667" spans="1:27" ht="14.25" customHeight="1">
      <c r="A667" s="196"/>
      <c r="B667" s="199"/>
      <c r="C667" s="205"/>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c r="AA667" s="199"/>
    </row>
    <row r="668" spans="1:27" ht="14.25" customHeight="1">
      <c r="A668" s="196"/>
      <c r="B668" s="199"/>
      <c r="C668" s="205"/>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c r="AA668" s="199"/>
    </row>
    <row r="669" spans="1:27" ht="14.25" customHeight="1">
      <c r="A669" s="196"/>
      <c r="B669" s="199"/>
      <c r="C669" s="205"/>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c r="AA669" s="199"/>
    </row>
    <row r="670" spans="1:27" ht="14.25" customHeight="1">
      <c r="A670" s="196"/>
      <c r="B670" s="199"/>
      <c r="C670" s="205"/>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c r="AA670" s="199"/>
    </row>
    <row r="671" spans="1:27" ht="14.25" customHeight="1">
      <c r="A671" s="196"/>
      <c r="B671" s="199"/>
      <c r="C671" s="205"/>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c r="AA671" s="199"/>
    </row>
    <row r="672" spans="1:27" ht="14.25" customHeight="1">
      <c r="A672" s="196"/>
      <c r="B672" s="199"/>
      <c r="C672" s="205"/>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c r="AA672" s="199"/>
    </row>
    <row r="673" spans="1:27" ht="14.25" customHeight="1">
      <c r="A673" s="196"/>
      <c r="B673" s="199"/>
      <c r="C673" s="205"/>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c r="AA673" s="199"/>
    </row>
    <row r="674" spans="1:27" ht="14.25" customHeight="1">
      <c r="A674" s="196"/>
      <c r="B674" s="199"/>
      <c r="C674" s="205"/>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c r="AA674" s="199"/>
    </row>
    <row r="675" spans="1:27" ht="14.25" customHeight="1">
      <c r="A675" s="196"/>
      <c r="B675" s="199"/>
      <c r="C675" s="205"/>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c r="AA675" s="199"/>
    </row>
    <row r="676" spans="1:27" ht="14.25" customHeight="1">
      <c r="A676" s="196"/>
      <c r="B676" s="199"/>
      <c r="C676" s="205"/>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c r="AA676" s="199"/>
    </row>
    <row r="677" spans="1:27" ht="14.25" customHeight="1">
      <c r="A677" s="196"/>
      <c r="B677" s="199"/>
      <c r="C677" s="205"/>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c r="AA677" s="199"/>
    </row>
    <row r="678" spans="1:27" ht="14.25" customHeight="1">
      <c r="A678" s="196"/>
      <c r="B678" s="199"/>
      <c r="C678" s="205"/>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c r="AA678" s="199"/>
    </row>
    <row r="679" spans="1:27" ht="14.25" customHeight="1">
      <c r="A679" s="196"/>
      <c r="B679" s="199"/>
      <c r="C679" s="205"/>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c r="AA679" s="199"/>
    </row>
    <row r="680" spans="1:27" ht="14.25" customHeight="1">
      <c r="A680" s="196"/>
      <c r="B680" s="199"/>
      <c r="C680" s="205"/>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c r="AA680" s="199"/>
    </row>
    <row r="681" spans="1:27" ht="14.25" customHeight="1">
      <c r="A681" s="196"/>
      <c r="B681" s="199"/>
      <c r="C681" s="205"/>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c r="AA681" s="199"/>
    </row>
    <row r="682" spans="1:27" ht="14.25" customHeight="1">
      <c r="A682" s="196"/>
      <c r="B682" s="199"/>
      <c r="C682" s="205"/>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c r="AA682" s="199"/>
    </row>
    <row r="683" spans="1:27" ht="14.25" customHeight="1">
      <c r="A683" s="196"/>
      <c r="B683" s="199"/>
      <c r="C683" s="205"/>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c r="AA683" s="199"/>
    </row>
    <row r="684" spans="1:27" ht="14.25" customHeight="1">
      <c r="A684" s="196"/>
      <c r="B684" s="199"/>
      <c r="C684" s="205"/>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c r="AA684" s="199"/>
    </row>
    <row r="685" spans="1:27" ht="14.25" customHeight="1">
      <c r="A685" s="196"/>
      <c r="B685" s="199"/>
      <c r="C685" s="205"/>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c r="AA685" s="199"/>
    </row>
    <row r="686" spans="1:27" ht="14.25" customHeight="1">
      <c r="A686" s="196"/>
      <c r="B686" s="199"/>
      <c r="C686" s="205"/>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c r="AA686" s="199"/>
    </row>
    <row r="687" spans="1:27" ht="14.25" customHeight="1">
      <c r="A687" s="196"/>
      <c r="B687" s="199"/>
      <c r="C687" s="205"/>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c r="AA687" s="199"/>
    </row>
    <row r="688" spans="1:27" ht="14.25" customHeight="1">
      <c r="A688" s="196"/>
      <c r="B688" s="199"/>
      <c r="C688" s="205"/>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c r="AA688" s="199"/>
    </row>
    <row r="689" spans="1:27" ht="14.25" customHeight="1">
      <c r="A689" s="196"/>
      <c r="B689" s="199"/>
      <c r="C689" s="205"/>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c r="AA689" s="199"/>
    </row>
    <row r="690" spans="1:27" ht="14.25" customHeight="1">
      <c r="A690" s="196"/>
      <c r="B690" s="199"/>
      <c r="C690" s="205"/>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c r="AA690" s="199"/>
    </row>
    <row r="691" spans="1:27" ht="14.25" customHeight="1">
      <c r="A691" s="196"/>
      <c r="B691" s="199"/>
      <c r="C691" s="205"/>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c r="AA691" s="199"/>
    </row>
    <row r="692" spans="1:27" ht="14.25" customHeight="1">
      <c r="A692" s="196"/>
      <c r="B692" s="199"/>
      <c r="C692" s="205"/>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c r="AA692" s="199"/>
    </row>
    <row r="693" spans="1:27" ht="14.25" customHeight="1">
      <c r="A693" s="196"/>
      <c r="B693" s="199"/>
      <c r="C693" s="205"/>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c r="AA693" s="199"/>
    </row>
    <row r="694" spans="1:27" ht="14.25" customHeight="1">
      <c r="A694" s="196"/>
      <c r="B694" s="199"/>
      <c r="C694" s="205"/>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c r="AA694" s="199"/>
    </row>
    <row r="695" spans="1:27" ht="14.25" customHeight="1">
      <c r="A695" s="196"/>
      <c r="B695" s="199"/>
      <c r="C695" s="205"/>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c r="AA695" s="199"/>
    </row>
    <row r="696" spans="1:27" ht="14.25" customHeight="1">
      <c r="A696" s="196"/>
      <c r="B696" s="199"/>
      <c r="C696" s="205"/>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c r="AA696" s="199"/>
    </row>
    <row r="697" spans="1:27" ht="14.25" customHeight="1">
      <c r="A697" s="196"/>
      <c r="B697" s="199"/>
      <c r="C697" s="205"/>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row>
    <row r="698" spans="1:27" ht="14.25" customHeight="1">
      <c r="A698" s="196"/>
      <c r="B698" s="199"/>
      <c r="C698" s="205"/>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row>
    <row r="699" spans="1:27" ht="14.25" customHeight="1">
      <c r="A699" s="196"/>
      <c r="B699" s="199"/>
      <c r="C699" s="205"/>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row>
    <row r="700" spans="1:27" ht="14.25" customHeight="1">
      <c r="A700" s="196"/>
      <c r="B700" s="199"/>
      <c r="C700" s="205"/>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c r="AA700" s="199"/>
    </row>
    <row r="701" spans="1:27" ht="14.25" customHeight="1">
      <c r="A701" s="196"/>
      <c r="B701" s="199"/>
      <c r="C701" s="205"/>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c r="AA701" s="199"/>
    </row>
    <row r="702" spans="1:27" ht="14.25" customHeight="1">
      <c r="A702" s="196"/>
      <c r="B702" s="199"/>
      <c r="C702" s="205"/>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c r="AA702" s="199"/>
    </row>
    <row r="703" spans="1:27" ht="14.25" customHeight="1">
      <c r="A703" s="196"/>
      <c r="B703" s="199"/>
      <c r="C703" s="205"/>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c r="AA703" s="199"/>
    </row>
    <row r="704" spans="1:27" ht="14.25" customHeight="1">
      <c r="A704" s="196"/>
      <c r="B704" s="199"/>
      <c r="C704" s="205"/>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c r="AA704" s="199"/>
    </row>
    <row r="705" spans="1:27" ht="14.25" customHeight="1">
      <c r="A705" s="196"/>
      <c r="B705" s="199"/>
      <c r="C705" s="205"/>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c r="AA705" s="199"/>
    </row>
    <row r="706" spans="1:27" ht="14.25" customHeight="1">
      <c r="A706" s="196"/>
      <c r="B706" s="199"/>
      <c r="C706" s="205"/>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c r="AA706" s="199"/>
    </row>
    <row r="707" spans="1:27" ht="14.25" customHeight="1">
      <c r="A707" s="196"/>
      <c r="B707" s="199"/>
      <c r="C707" s="205"/>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c r="AA707" s="199"/>
    </row>
    <row r="708" spans="1:27" ht="14.25" customHeight="1">
      <c r="A708" s="196"/>
      <c r="B708" s="199"/>
      <c r="C708" s="205"/>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c r="AA708" s="199"/>
    </row>
    <row r="709" spans="1:27" ht="14.25" customHeight="1">
      <c r="A709" s="196"/>
      <c r="B709" s="199"/>
      <c r="C709" s="205"/>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c r="AA709" s="199"/>
    </row>
    <row r="710" spans="1:27" ht="14.25" customHeight="1">
      <c r="A710" s="196"/>
      <c r="B710" s="199"/>
      <c r="C710" s="205"/>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c r="AA710" s="199"/>
    </row>
    <row r="711" spans="1:27" ht="14.25" customHeight="1">
      <c r="A711" s="196"/>
      <c r="B711" s="199"/>
      <c r="C711" s="205"/>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c r="AA711" s="199"/>
    </row>
    <row r="712" spans="1:27" ht="14.25" customHeight="1">
      <c r="A712" s="196"/>
      <c r="B712" s="199"/>
      <c r="C712" s="205"/>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c r="AA712" s="199"/>
    </row>
    <row r="713" spans="1:27" ht="14.25" customHeight="1">
      <c r="A713" s="196"/>
      <c r="B713" s="199"/>
      <c r="C713" s="205"/>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row>
    <row r="714" spans="1:27" ht="14.25" customHeight="1">
      <c r="A714" s="196"/>
      <c r="B714" s="199"/>
      <c r="C714" s="205"/>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c r="AA714" s="199"/>
    </row>
    <row r="715" spans="1:27" ht="14.25" customHeight="1">
      <c r="A715" s="196"/>
      <c r="B715" s="199"/>
      <c r="C715" s="205"/>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c r="AA715" s="199"/>
    </row>
    <row r="716" spans="1:27" ht="14.25" customHeight="1">
      <c r="A716" s="196"/>
      <c r="B716" s="199"/>
      <c r="C716" s="205"/>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c r="AA716" s="199"/>
    </row>
    <row r="717" spans="1:27" ht="14.25" customHeight="1">
      <c r="A717" s="196"/>
      <c r="B717" s="199"/>
      <c r="C717" s="205"/>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c r="AA717" s="199"/>
    </row>
    <row r="718" spans="1:27" ht="14.25" customHeight="1">
      <c r="A718" s="196"/>
      <c r="B718" s="199"/>
      <c r="C718" s="205"/>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c r="AA718" s="199"/>
    </row>
    <row r="719" spans="1:27" ht="14.25" customHeight="1">
      <c r="A719" s="196"/>
      <c r="B719" s="199"/>
      <c r="C719" s="205"/>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c r="AA719" s="199"/>
    </row>
    <row r="720" spans="1:27" ht="14.25" customHeight="1">
      <c r="A720" s="196"/>
      <c r="B720" s="199"/>
      <c r="C720" s="205"/>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c r="AA720" s="199"/>
    </row>
    <row r="721" spans="1:27" ht="14.25" customHeight="1">
      <c r="A721" s="196"/>
      <c r="B721" s="199"/>
      <c r="C721" s="205"/>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c r="AA721" s="199"/>
    </row>
    <row r="722" spans="1:27" ht="14.25" customHeight="1">
      <c r="A722" s="196"/>
      <c r="B722" s="199"/>
      <c r="C722" s="205"/>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c r="AA722" s="199"/>
    </row>
    <row r="723" spans="1:27" ht="14.25" customHeight="1">
      <c r="A723" s="196"/>
      <c r="B723" s="199"/>
      <c r="C723" s="205"/>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c r="AA723" s="199"/>
    </row>
    <row r="724" spans="1:27" ht="14.25" customHeight="1">
      <c r="A724" s="196"/>
      <c r="B724" s="199"/>
      <c r="C724" s="205"/>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c r="AA724" s="199"/>
    </row>
    <row r="725" spans="1:27" ht="14.25" customHeight="1">
      <c r="A725" s="196"/>
      <c r="B725" s="199"/>
      <c r="C725" s="205"/>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c r="AA725" s="199"/>
    </row>
    <row r="726" spans="1:27" ht="14.25" customHeight="1">
      <c r="A726" s="196"/>
      <c r="B726" s="199"/>
      <c r="C726" s="205"/>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c r="AA726" s="199"/>
    </row>
    <row r="727" spans="1:27" ht="14.25" customHeight="1">
      <c r="A727" s="196"/>
      <c r="B727" s="199"/>
      <c r="C727" s="205"/>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c r="AA727" s="199"/>
    </row>
    <row r="728" spans="1:27" ht="14.25" customHeight="1">
      <c r="A728" s="196"/>
      <c r="B728" s="199"/>
      <c r="C728" s="205"/>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c r="AA728" s="199"/>
    </row>
    <row r="729" spans="1:27" ht="14.25" customHeight="1">
      <c r="A729" s="196"/>
      <c r="B729" s="199"/>
      <c r="C729" s="205"/>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c r="AA729" s="199"/>
    </row>
    <row r="730" spans="1:27" ht="14.25" customHeight="1">
      <c r="A730" s="196"/>
      <c r="B730" s="199"/>
      <c r="C730" s="205"/>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c r="AA730" s="199"/>
    </row>
    <row r="731" spans="1:27" ht="14.25" customHeight="1">
      <c r="A731" s="196"/>
      <c r="B731" s="199"/>
      <c r="C731" s="205"/>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c r="AA731" s="199"/>
    </row>
    <row r="732" spans="1:27" ht="14.25" customHeight="1">
      <c r="A732" s="196"/>
      <c r="B732" s="199"/>
      <c r="C732" s="205"/>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c r="AA732" s="199"/>
    </row>
    <row r="733" spans="1:27" ht="14.25" customHeight="1">
      <c r="A733" s="196"/>
      <c r="B733" s="199"/>
      <c r="C733" s="205"/>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c r="AA733" s="199"/>
    </row>
    <row r="734" spans="1:27" ht="14.25" customHeight="1">
      <c r="A734" s="196"/>
      <c r="B734" s="199"/>
      <c r="C734" s="205"/>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c r="AA734" s="199"/>
    </row>
    <row r="735" spans="1:27" ht="14.25" customHeight="1">
      <c r="A735" s="196"/>
      <c r="B735" s="199"/>
      <c r="C735" s="205"/>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c r="AA735" s="199"/>
    </row>
    <row r="736" spans="1:27" ht="14.25" customHeight="1">
      <c r="A736" s="196"/>
      <c r="B736" s="199"/>
      <c r="C736" s="205"/>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c r="AA736" s="199"/>
    </row>
    <row r="737" spans="1:27" ht="14.25" customHeight="1">
      <c r="A737" s="196"/>
      <c r="B737" s="199"/>
      <c r="C737" s="205"/>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c r="AA737" s="199"/>
    </row>
    <row r="738" spans="1:27" ht="14.25" customHeight="1">
      <c r="A738" s="196"/>
      <c r="B738" s="199"/>
      <c r="C738" s="205"/>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c r="AA738" s="199"/>
    </row>
    <row r="739" spans="1:27" ht="14.25" customHeight="1">
      <c r="A739" s="196"/>
      <c r="B739" s="199"/>
      <c r="C739" s="205"/>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c r="AA739" s="199"/>
    </row>
    <row r="740" spans="1:27" ht="14.25" customHeight="1">
      <c r="A740" s="196"/>
      <c r="B740" s="199"/>
      <c r="C740" s="205"/>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c r="AA740" s="199"/>
    </row>
    <row r="741" spans="1:27" ht="14.25" customHeight="1">
      <c r="A741" s="196"/>
      <c r="B741" s="199"/>
      <c r="C741" s="205"/>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c r="AA741" s="199"/>
    </row>
    <row r="742" spans="1:27" ht="14.25" customHeight="1">
      <c r="A742" s="196"/>
      <c r="B742" s="199"/>
      <c r="C742" s="205"/>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c r="AA742" s="199"/>
    </row>
    <row r="743" spans="1:27" ht="14.25" customHeight="1">
      <c r="A743" s="196"/>
      <c r="B743" s="199"/>
      <c r="C743" s="205"/>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c r="AA743" s="199"/>
    </row>
    <row r="744" spans="1:27" ht="14.25" customHeight="1">
      <c r="A744" s="196"/>
      <c r="B744" s="199"/>
      <c r="C744" s="205"/>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c r="AA744" s="199"/>
    </row>
    <row r="745" spans="1:27" ht="14.25" customHeight="1">
      <c r="A745" s="196"/>
      <c r="B745" s="199"/>
      <c r="C745" s="205"/>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c r="AA745" s="199"/>
    </row>
    <row r="746" spans="1:27" ht="14.25" customHeight="1">
      <c r="A746" s="196"/>
      <c r="B746" s="199"/>
      <c r="C746" s="205"/>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c r="AA746" s="199"/>
    </row>
    <row r="747" spans="1:27" ht="14.25" customHeight="1">
      <c r="A747" s="196"/>
      <c r="B747" s="199"/>
      <c r="C747" s="205"/>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c r="AA747" s="199"/>
    </row>
    <row r="748" spans="1:27" ht="14.25" customHeight="1">
      <c r="A748" s="196"/>
      <c r="B748" s="199"/>
      <c r="C748" s="205"/>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c r="AA748" s="199"/>
    </row>
    <row r="749" spans="1:27" ht="14.25" customHeight="1">
      <c r="A749" s="196"/>
      <c r="B749" s="199"/>
      <c r="C749" s="205"/>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c r="AA749" s="199"/>
    </row>
    <row r="750" spans="1:27" ht="14.25" customHeight="1">
      <c r="A750" s="196"/>
      <c r="B750" s="199"/>
      <c r="C750" s="205"/>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c r="AA750" s="199"/>
    </row>
    <row r="751" spans="1:27" ht="14.25" customHeight="1">
      <c r="A751" s="196"/>
      <c r="B751" s="199"/>
      <c r="C751" s="205"/>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c r="AA751" s="199"/>
    </row>
    <row r="752" spans="1:27" ht="14.25" customHeight="1">
      <c r="A752" s="196"/>
      <c r="B752" s="199"/>
      <c r="C752" s="205"/>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c r="AA752" s="199"/>
    </row>
    <row r="753" spans="1:27" ht="14.25" customHeight="1">
      <c r="A753" s="196"/>
      <c r="B753" s="199"/>
      <c r="C753" s="205"/>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c r="AA753" s="199"/>
    </row>
    <row r="754" spans="1:27" ht="14.25" customHeight="1">
      <c r="A754" s="196"/>
      <c r="B754" s="199"/>
      <c r="C754" s="205"/>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c r="AA754" s="199"/>
    </row>
    <row r="755" spans="1:27" ht="14.25" customHeight="1">
      <c r="A755" s="196"/>
      <c r="B755" s="199"/>
      <c r="C755" s="205"/>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c r="AA755" s="199"/>
    </row>
    <row r="756" spans="1:27" ht="14.25" customHeight="1">
      <c r="A756" s="196"/>
      <c r="B756" s="199"/>
      <c r="C756" s="205"/>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c r="AA756" s="199"/>
    </row>
    <row r="757" spans="1:27" ht="14.25" customHeight="1">
      <c r="A757" s="196"/>
      <c r="B757" s="199"/>
      <c r="C757" s="205"/>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c r="AA757" s="199"/>
    </row>
    <row r="758" spans="1:27" ht="14.25" customHeight="1">
      <c r="A758" s="196"/>
      <c r="B758" s="199"/>
      <c r="C758" s="205"/>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c r="AA758" s="199"/>
    </row>
    <row r="759" spans="1:27" ht="14.25" customHeight="1">
      <c r="A759" s="196"/>
      <c r="B759" s="199"/>
      <c r="C759" s="205"/>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c r="AA759" s="199"/>
    </row>
    <row r="760" spans="1:27" ht="14.25" customHeight="1">
      <c r="A760" s="196"/>
      <c r="B760" s="199"/>
      <c r="C760" s="205"/>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c r="AA760" s="199"/>
    </row>
    <row r="761" spans="1:27" ht="14.25" customHeight="1">
      <c r="A761" s="196"/>
      <c r="B761" s="199"/>
      <c r="C761" s="205"/>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c r="AA761" s="199"/>
    </row>
    <row r="762" spans="1:27" ht="14.25" customHeight="1">
      <c r="A762" s="196"/>
      <c r="B762" s="199"/>
      <c r="C762" s="205"/>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c r="AA762" s="199"/>
    </row>
    <row r="763" spans="1:27" ht="14.25" customHeight="1">
      <c r="A763" s="196"/>
      <c r="B763" s="199"/>
      <c r="C763" s="205"/>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c r="AA763" s="199"/>
    </row>
    <row r="764" spans="1:27" ht="14.25" customHeight="1">
      <c r="A764" s="196"/>
      <c r="B764" s="199"/>
      <c r="C764" s="205"/>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c r="AA764" s="199"/>
    </row>
    <row r="765" spans="1:27" ht="14.25" customHeight="1">
      <c r="A765" s="196"/>
      <c r="B765" s="199"/>
      <c r="C765" s="205"/>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c r="AA765" s="199"/>
    </row>
    <row r="766" spans="1:27" ht="14.25" customHeight="1">
      <c r="A766" s="196"/>
      <c r="B766" s="199"/>
      <c r="C766" s="205"/>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c r="AA766" s="199"/>
    </row>
    <row r="767" spans="1:27" ht="14.25" customHeight="1">
      <c r="A767" s="196"/>
      <c r="B767" s="199"/>
      <c r="C767" s="205"/>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c r="AA767" s="199"/>
    </row>
    <row r="768" spans="1:27" ht="14.25" customHeight="1">
      <c r="A768" s="196"/>
      <c r="B768" s="199"/>
      <c r="C768" s="205"/>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c r="AA768" s="199"/>
    </row>
    <row r="769" spans="1:27" ht="14.25" customHeight="1">
      <c r="A769" s="196"/>
      <c r="B769" s="199"/>
      <c r="C769" s="205"/>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c r="AA769" s="199"/>
    </row>
    <row r="770" spans="1:27" ht="14.25" customHeight="1">
      <c r="A770" s="196"/>
      <c r="B770" s="199"/>
      <c r="C770" s="205"/>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c r="AA770" s="199"/>
    </row>
    <row r="771" spans="1:27" ht="14.25" customHeight="1">
      <c r="A771" s="196"/>
      <c r="B771" s="199"/>
      <c r="C771" s="205"/>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c r="AA771" s="199"/>
    </row>
    <row r="772" spans="1:27" ht="14.25" customHeight="1">
      <c r="A772" s="196"/>
      <c r="B772" s="199"/>
      <c r="C772" s="205"/>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c r="AA772" s="199"/>
    </row>
    <row r="773" spans="1:27" ht="14.25" customHeight="1">
      <c r="A773" s="196"/>
      <c r="B773" s="199"/>
      <c r="C773" s="205"/>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c r="AA773" s="199"/>
    </row>
    <row r="774" spans="1:27" ht="14.25" customHeight="1">
      <c r="A774" s="196"/>
      <c r="B774" s="199"/>
      <c r="C774" s="205"/>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c r="AA774" s="199"/>
    </row>
    <row r="775" spans="1:27" ht="14.25" customHeight="1">
      <c r="A775" s="196"/>
      <c r="B775" s="199"/>
      <c r="C775" s="205"/>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c r="AA775" s="199"/>
    </row>
    <row r="776" spans="1:27" ht="14.25" customHeight="1">
      <c r="A776" s="196"/>
      <c r="B776" s="199"/>
      <c r="C776" s="205"/>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c r="AA776" s="199"/>
    </row>
    <row r="777" spans="1:27" ht="14.25" customHeight="1">
      <c r="A777" s="196"/>
      <c r="B777" s="199"/>
      <c r="C777" s="205"/>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c r="AA777" s="199"/>
    </row>
    <row r="778" spans="1:27" ht="14.25" customHeight="1">
      <c r="A778" s="196"/>
      <c r="B778" s="199"/>
      <c r="C778" s="205"/>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c r="AA778" s="199"/>
    </row>
    <row r="779" spans="1:27" ht="14.25" customHeight="1">
      <c r="A779" s="196"/>
      <c r="B779" s="199"/>
      <c r="C779" s="205"/>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c r="AA779" s="199"/>
    </row>
    <row r="780" spans="1:27" ht="14.25" customHeight="1">
      <c r="A780" s="196"/>
      <c r="B780" s="199"/>
      <c r="C780" s="205"/>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c r="AA780" s="199"/>
    </row>
    <row r="781" spans="1:27" ht="14.25" customHeight="1">
      <c r="A781" s="196"/>
      <c r="B781" s="199"/>
      <c r="C781" s="205"/>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c r="AA781" s="199"/>
    </row>
    <row r="782" spans="1:27" ht="14.25" customHeight="1">
      <c r="A782" s="196"/>
      <c r="B782" s="199"/>
      <c r="C782" s="205"/>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c r="AA782" s="199"/>
    </row>
    <row r="783" spans="1:27" ht="14.25" customHeight="1">
      <c r="A783" s="196"/>
      <c r="B783" s="199"/>
      <c r="C783" s="205"/>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c r="AA783" s="199"/>
    </row>
    <row r="784" spans="1:27" ht="14.25" customHeight="1">
      <c r="A784" s="196"/>
      <c r="B784" s="199"/>
      <c r="C784" s="205"/>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c r="AA784" s="199"/>
    </row>
    <row r="785" spans="1:27" ht="14.25" customHeight="1">
      <c r="A785" s="196"/>
      <c r="B785" s="199"/>
      <c r="C785" s="205"/>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c r="AA785" s="199"/>
    </row>
    <row r="786" spans="1:27" ht="14.25" customHeight="1">
      <c r="A786" s="196"/>
      <c r="B786" s="199"/>
      <c r="C786" s="205"/>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c r="AA786" s="199"/>
    </row>
    <row r="787" spans="1:27" ht="14.25" customHeight="1">
      <c r="A787" s="196"/>
      <c r="B787" s="199"/>
      <c r="C787" s="205"/>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c r="AA787" s="199"/>
    </row>
    <row r="788" spans="1:27" ht="14.25" customHeight="1">
      <c r="A788" s="196"/>
      <c r="B788" s="199"/>
      <c r="C788" s="205"/>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c r="AA788" s="199"/>
    </row>
    <row r="789" spans="1:27" ht="14.25" customHeight="1">
      <c r="A789" s="196"/>
      <c r="B789" s="199"/>
      <c r="C789" s="205"/>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c r="AA789" s="199"/>
    </row>
    <row r="790" spans="1:27" ht="14.25" customHeight="1">
      <c r="A790" s="196"/>
      <c r="B790" s="199"/>
      <c r="C790" s="205"/>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c r="AA790" s="199"/>
    </row>
    <row r="791" spans="1:27" ht="14.25" customHeight="1">
      <c r="A791" s="196"/>
      <c r="B791" s="199"/>
      <c r="C791" s="205"/>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c r="AA791" s="199"/>
    </row>
    <row r="792" spans="1:27" ht="14.25" customHeight="1">
      <c r="A792" s="196"/>
      <c r="B792" s="199"/>
      <c r="C792" s="205"/>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c r="AA792" s="199"/>
    </row>
    <row r="793" spans="1:27" ht="14.25" customHeight="1">
      <c r="A793" s="196"/>
      <c r="B793" s="199"/>
      <c r="C793" s="205"/>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c r="AA793" s="199"/>
    </row>
    <row r="794" spans="1:27" ht="14.25" customHeight="1">
      <c r="A794" s="196"/>
      <c r="B794" s="199"/>
      <c r="C794" s="205"/>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c r="AA794" s="199"/>
    </row>
    <row r="795" spans="1:27" ht="14.25" customHeight="1">
      <c r="A795" s="196"/>
      <c r="B795" s="199"/>
      <c r="C795" s="205"/>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c r="AA795" s="199"/>
    </row>
    <row r="796" spans="1:27" ht="14.25" customHeight="1">
      <c r="A796" s="196"/>
      <c r="B796" s="199"/>
      <c r="C796" s="205"/>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c r="AA796" s="199"/>
    </row>
    <row r="797" spans="1:27" ht="14.25" customHeight="1">
      <c r="A797" s="196"/>
      <c r="B797" s="199"/>
      <c r="C797" s="205"/>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c r="AA797" s="199"/>
    </row>
    <row r="798" spans="1:27" ht="14.25" customHeight="1">
      <c r="A798" s="196"/>
      <c r="B798" s="199"/>
      <c r="C798" s="205"/>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c r="AA798" s="199"/>
    </row>
    <row r="799" spans="1:27" ht="14.25" customHeight="1">
      <c r="A799" s="196"/>
      <c r="B799" s="199"/>
      <c r="C799" s="205"/>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c r="AA799" s="199"/>
    </row>
    <row r="800" spans="1:27" ht="14.25" customHeight="1">
      <c r="A800" s="196"/>
      <c r="B800" s="199"/>
      <c r="C800" s="205"/>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c r="AA800" s="199"/>
    </row>
    <row r="801" spans="1:27" ht="14.25" customHeight="1">
      <c r="A801" s="196"/>
      <c r="B801" s="199"/>
      <c r="C801" s="205"/>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c r="AA801" s="199"/>
    </row>
    <row r="802" spans="1:27" ht="14.25" customHeight="1">
      <c r="A802" s="196"/>
      <c r="B802" s="199"/>
      <c r="C802" s="205"/>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c r="AA802" s="199"/>
    </row>
    <row r="803" spans="1:27" ht="14.25" customHeight="1">
      <c r="A803" s="196"/>
      <c r="B803" s="199"/>
      <c r="C803" s="205"/>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c r="AA803" s="199"/>
    </row>
    <row r="804" spans="1:27" ht="14.25" customHeight="1">
      <c r="A804" s="196"/>
      <c r="B804" s="199"/>
      <c r="C804" s="205"/>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c r="AA804" s="199"/>
    </row>
    <row r="805" spans="1:27" ht="14.25" customHeight="1">
      <c r="A805" s="196"/>
      <c r="B805" s="199"/>
      <c r="C805" s="205"/>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c r="AA805" s="199"/>
    </row>
    <row r="806" spans="1:27" ht="14.25" customHeight="1">
      <c r="A806" s="196"/>
      <c r="B806" s="199"/>
      <c r="C806" s="205"/>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c r="AA806" s="199"/>
    </row>
    <row r="807" spans="1:27" ht="14.25" customHeight="1">
      <c r="A807" s="196"/>
      <c r="B807" s="199"/>
      <c r="C807" s="205"/>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c r="AA807" s="199"/>
    </row>
    <row r="808" spans="1:27" ht="14.25" customHeight="1">
      <c r="A808" s="196"/>
      <c r="B808" s="199"/>
      <c r="C808" s="205"/>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c r="AA808" s="199"/>
    </row>
    <row r="809" spans="1:27" ht="14.25" customHeight="1">
      <c r="A809" s="196"/>
      <c r="B809" s="199"/>
      <c r="C809" s="205"/>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c r="AA809" s="199"/>
    </row>
    <row r="810" spans="1:27" ht="14.25" customHeight="1">
      <c r="A810" s="196"/>
      <c r="B810" s="199"/>
      <c r="C810" s="205"/>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c r="AA810" s="199"/>
    </row>
    <row r="811" spans="1:27" ht="14.25" customHeight="1">
      <c r="A811" s="196"/>
      <c r="B811" s="199"/>
      <c r="C811" s="205"/>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c r="AA811" s="199"/>
    </row>
    <row r="812" spans="1:27" ht="14.25" customHeight="1">
      <c r="A812" s="196"/>
      <c r="B812" s="199"/>
      <c r="C812" s="205"/>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c r="AA812" s="199"/>
    </row>
    <row r="813" spans="1:27" ht="14.25" customHeight="1">
      <c r="A813" s="196"/>
      <c r="B813" s="199"/>
      <c r="C813" s="205"/>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c r="AA813" s="199"/>
    </row>
    <row r="814" spans="1:27" ht="14.25" customHeight="1">
      <c r="A814" s="196"/>
      <c r="B814" s="199"/>
      <c r="C814" s="205"/>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c r="AA814" s="199"/>
    </row>
    <row r="815" spans="1:27" ht="14.25" customHeight="1">
      <c r="A815" s="196"/>
      <c r="B815" s="199"/>
      <c r="C815" s="205"/>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c r="AA815" s="199"/>
    </row>
    <row r="816" spans="1:27" ht="14.25" customHeight="1">
      <c r="A816" s="196"/>
      <c r="B816" s="199"/>
      <c r="C816" s="205"/>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c r="AA816" s="199"/>
    </row>
    <row r="817" spans="1:27" ht="14.25" customHeight="1">
      <c r="A817" s="196"/>
      <c r="B817" s="199"/>
      <c r="C817" s="205"/>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c r="AA817" s="199"/>
    </row>
    <row r="818" spans="1:27" ht="14.25" customHeight="1">
      <c r="A818" s="196"/>
      <c r="B818" s="199"/>
      <c r="C818" s="205"/>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c r="AA818" s="199"/>
    </row>
    <row r="819" spans="1:27" ht="14.25" customHeight="1">
      <c r="A819" s="196"/>
      <c r="B819" s="199"/>
      <c r="C819" s="205"/>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c r="AA819" s="199"/>
    </row>
    <row r="820" spans="1:27" ht="14.25" customHeight="1">
      <c r="A820" s="196"/>
      <c r="B820" s="199"/>
      <c r="C820" s="205"/>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c r="AA820" s="199"/>
    </row>
    <row r="821" spans="1:27" ht="14.25" customHeight="1">
      <c r="A821" s="196"/>
      <c r="B821" s="199"/>
      <c r="C821" s="205"/>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c r="AA821" s="199"/>
    </row>
    <row r="822" spans="1:27" ht="14.25" customHeight="1">
      <c r="A822" s="196"/>
      <c r="B822" s="199"/>
      <c r="C822" s="205"/>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c r="AA822" s="199"/>
    </row>
    <row r="823" spans="1:27" ht="14.25" customHeight="1">
      <c r="A823" s="196"/>
      <c r="B823" s="199"/>
      <c r="C823" s="205"/>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c r="AA823" s="199"/>
    </row>
    <row r="824" spans="1:27" ht="14.25" customHeight="1">
      <c r="A824" s="196"/>
      <c r="B824" s="199"/>
      <c r="C824" s="205"/>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c r="AA824" s="199"/>
    </row>
    <row r="825" spans="1:27" ht="14.25" customHeight="1">
      <c r="A825" s="196"/>
      <c r="B825" s="199"/>
      <c r="C825" s="205"/>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c r="AA825" s="199"/>
    </row>
    <row r="826" spans="1:27" ht="14.25" customHeight="1">
      <c r="A826" s="196"/>
      <c r="B826" s="199"/>
      <c r="C826" s="205"/>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c r="AA826" s="199"/>
    </row>
    <row r="827" spans="1:27" ht="14.25" customHeight="1">
      <c r="A827" s="196"/>
      <c r="B827" s="199"/>
      <c r="C827" s="205"/>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c r="AA827" s="199"/>
    </row>
    <row r="828" spans="1:27" ht="14.25" customHeight="1">
      <c r="A828" s="196"/>
      <c r="B828" s="199"/>
      <c r="C828" s="205"/>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c r="AA828" s="199"/>
    </row>
    <row r="829" spans="1:27" ht="14.25" customHeight="1">
      <c r="A829" s="196"/>
      <c r="B829" s="199"/>
      <c r="C829" s="205"/>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c r="AA829" s="199"/>
    </row>
    <row r="830" spans="1:27" ht="14.25" customHeight="1">
      <c r="A830" s="196"/>
      <c r="B830" s="199"/>
      <c r="C830" s="205"/>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c r="AA830" s="199"/>
    </row>
    <row r="831" spans="1:27" ht="14.25" customHeight="1">
      <c r="A831" s="196"/>
      <c r="B831" s="199"/>
      <c r="C831" s="205"/>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c r="AA831" s="199"/>
    </row>
    <row r="832" spans="1:27" ht="14.25" customHeight="1">
      <c r="A832" s="196"/>
      <c r="B832" s="199"/>
      <c r="C832" s="205"/>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c r="AA832" s="199"/>
    </row>
    <row r="833" spans="1:27" ht="14.25" customHeight="1">
      <c r="A833" s="196"/>
      <c r="B833" s="199"/>
      <c r="C833" s="205"/>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c r="AA833" s="199"/>
    </row>
    <row r="834" spans="1:27" ht="14.25" customHeight="1">
      <c r="A834" s="196"/>
      <c r="B834" s="199"/>
      <c r="C834" s="205"/>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c r="AA834" s="199"/>
    </row>
    <row r="835" spans="1:27" ht="14.25" customHeight="1">
      <c r="A835" s="196"/>
      <c r="B835" s="199"/>
      <c r="C835" s="205"/>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c r="AA835" s="199"/>
    </row>
    <row r="836" spans="1:27" ht="14.25" customHeight="1">
      <c r="A836" s="196"/>
      <c r="B836" s="199"/>
      <c r="C836" s="205"/>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c r="AA836" s="199"/>
    </row>
    <row r="837" spans="1:27" ht="14.25" customHeight="1">
      <c r="A837" s="196"/>
      <c r="B837" s="199"/>
      <c r="C837" s="205"/>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c r="AA837" s="199"/>
    </row>
    <row r="838" spans="1:27" ht="14.25" customHeight="1">
      <c r="A838" s="196"/>
      <c r="B838" s="199"/>
      <c r="C838" s="205"/>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c r="AA838" s="199"/>
    </row>
    <row r="839" spans="1:27" ht="14.25" customHeight="1">
      <c r="A839" s="196"/>
      <c r="B839" s="199"/>
      <c r="C839" s="205"/>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c r="AA839" s="199"/>
    </row>
    <row r="840" spans="1:27" ht="14.25" customHeight="1">
      <c r="A840" s="196"/>
      <c r="B840" s="199"/>
      <c r="C840" s="205"/>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c r="AA840" s="199"/>
    </row>
    <row r="841" spans="1:27" ht="14.25" customHeight="1">
      <c r="A841" s="196"/>
      <c r="B841" s="199"/>
      <c r="C841" s="205"/>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c r="AA841" s="199"/>
    </row>
    <row r="842" spans="1:27" ht="14.25" customHeight="1">
      <c r="A842" s="196"/>
      <c r="B842" s="199"/>
      <c r="C842" s="205"/>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c r="AA842" s="199"/>
    </row>
    <row r="843" spans="1:27" ht="14.25" customHeight="1">
      <c r="A843" s="196"/>
      <c r="B843" s="199"/>
      <c r="C843" s="205"/>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c r="AA843" s="199"/>
    </row>
    <row r="844" spans="1:27" ht="14.25" customHeight="1">
      <c r="A844" s="196"/>
      <c r="B844" s="199"/>
      <c r="C844" s="205"/>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c r="AA844" s="199"/>
    </row>
    <row r="845" spans="1:27" ht="14.25" customHeight="1">
      <c r="A845" s="196"/>
      <c r="B845" s="199"/>
      <c r="C845" s="205"/>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c r="AA845" s="199"/>
    </row>
    <row r="846" spans="1:27" ht="14.25" customHeight="1">
      <c r="A846" s="196"/>
      <c r="B846" s="199"/>
      <c r="C846" s="205"/>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c r="AA846" s="199"/>
    </row>
    <row r="847" spans="1:27" ht="14.25" customHeight="1">
      <c r="A847" s="196"/>
      <c r="B847" s="199"/>
      <c r="C847" s="205"/>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c r="AA847" s="199"/>
    </row>
    <row r="848" spans="1:27" ht="14.25" customHeight="1">
      <c r="A848" s="196"/>
      <c r="B848" s="199"/>
      <c r="C848" s="205"/>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c r="AA848" s="199"/>
    </row>
    <row r="849" spans="1:27" ht="14.25" customHeight="1">
      <c r="A849" s="196"/>
      <c r="B849" s="199"/>
      <c r="C849" s="205"/>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c r="AA849" s="199"/>
    </row>
    <row r="850" spans="1:27" ht="14.25" customHeight="1">
      <c r="A850" s="196"/>
      <c r="B850" s="199"/>
      <c r="C850" s="205"/>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c r="AA850" s="199"/>
    </row>
    <row r="851" spans="1:27" ht="14.25" customHeight="1">
      <c r="A851" s="196"/>
      <c r="B851" s="199"/>
      <c r="C851" s="205"/>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c r="AA851" s="199"/>
    </row>
    <row r="852" spans="1:27" ht="14.25" customHeight="1">
      <c r="A852" s="196"/>
      <c r="B852" s="199"/>
      <c r="C852" s="205"/>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c r="AA852" s="199"/>
    </row>
    <row r="853" spans="1:27" ht="14.25" customHeight="1">
      <c r="A853" s="196"/>
      <c r="B853" s="199"/>
      <c r="C853" s="205"/>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c r="AA853" s="199"/>
    </row>
    <row r="854" spans="1:27" ht="14.25" customHeight="1">
      <c r="A854" s="196"/>
      <c r="B854" s="199"/>
      <c r="C854" s="205"/>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c r="AA854" s="199"/>
    </row>
    <row r="855" spans="1:27" ht="14.25" customHeight="1">
      <c r="A855" s="196"/>
      <c r="B855" s="199"/>
      <c r="C855" s="205"/>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c r="AA855" s="199"/>
    </row>
    <row r="856" spans="1:27" ht="14.25" customHeight="1">
      <c r="A856" s="196"/>
      <c r="B856" s="199"/>
      <c r="C856" s="205"/>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c r="AA856" s="199"/>
    </row>
    <row r="857" spans="1:27" ht="14.25" customHeight="1">
      <c r="A857" s="196"/>
      <c r="B857" s="199"/>
      <c r="C857" s="205"/>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c r="AA857" s="199"/>
    </row>
    <row r="858" spans="1:27" ht="14.25" customHeight="1">
      <c r="A858" s="196"/>
      <c r="B858" s="199"/>
      <c r="C858" s="205"/>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c r="AA858" s="199"/>
    </row>
    <row r="859" spans="1:27" ht="14.25" customHeight="1">
      <c r="A859" s="196"/>
      <c r="B859" s="199"/>
      <c r="C859" s="205"/>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c r="AA859" s="199"/>
    </row>
    <row r="860" spans="1:27" ht="14.25" customHeight="1">
      <c r="A860" s="196"/>
      <c r="B860" s="199"/>
      <c r="C860" s="205"/>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c r="AA860" s="199"/>
    </row>
    <row r="861" spans="1:27" ht="14.25" customHeight="1">
      <c r="A861" s="196"/>
      <c r="B861" s="199"/>
      <c r="C861" s="205"/>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c r="AA861" s="199"/>
    </row>
    <row r="862" spans="1:27" ht="14.25" customHeight="1">
      <c r="A862" s="196"/>
      <c r="B862" s="199"/>
      <c r="C862" s="205"/>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c r="AA862" s="199"/>
    </row>
    <row r="863" spans="1:27" ht="14.25" customHeight="1">
      <c r="A863" s="196"/>
      <c r="B863" s="199"/>
      <c r="C863" s="205"/>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c r="AA863" s="199"/>
    </row>
    <row r="864" spans="1:27" ht="14.25" customHeight="1">
      <c r="A864" s="196"/>
      <c r="B864" s="199"/>
      <c r="C864" s="205"/>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c r="AA864" s="199"/>
    </row>
    <row r="865" spans="1:27" ht="14.25" customHeight="1">
      <c r="A865" s="196"/>
      <c r="B865" s="199"/>
      <c r="C865" s="205"/>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c r="AA865" s="199"/>
    </row>
    <row r="866" spans="1:27" ht="14.25" customHeight="1">
      <c r="A866" s="196"/>
      <c r="B866" s="199"/>
      <c r="C866" s="205"/>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c r="AA866" s="199"/>
    </row>
    <row r="867" spans="1:27" ht="14.25" customHeight="1">
      <c r="A867" s="196"/>
      <c r="B867" s="199"/>
      <c r="C867" s="205"/>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c r="AA867" s="199"/>
    </row>
    <row r="868" spans="1:27" ht="14.25" customHeight="1">
      <c r="A868" s="196"/>
      <c r="B868" s="199"/>
      <c r="C868" s="205"/>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c r="AA868" s="199"/>
    </row>
    <row r="869" spans="1:27" ht="14.25" customHeight="1">
      <c r="A869" s="196"/>
      <c r="B869" s="199"/>
      <c r="C869" s="205"/>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c r="AA869" s="199"/>
    </row>
    <row r="870" spans="1:27" ht="14.25" customHeight="1">
      <c r="A870" s="196"/>
      <c r="B870" s="199"/>
      <c r="C870" s="205"/>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c r="AA870" s="199"/>
    </row>
    <row r="871" spans="1:27" ht="14.25" customHeight="1">
      <c r="A871" s="196"/>
      <c r="B871" s="199"/>
      <c r="C871" s="205"/>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c r="AA871" s="199"/>
    </row>
    <row r="872" spans="1:27" ht="14.25" customHeight="1">
      <c r="A872" s="196"/>
      <c r="B872" s="199"/>
      <c r="C872" s="205"/>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c r="AA872" s="199"/>
    </row>
    <row r="873" spans="1:27" ht="14.25" customHeight="1">
      <c r="A873" s="196"/>
      <c r="B873" s="199"/>
      <c r="C873" s="205"/>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c r="AA873" s="199"/>
    </row>
    <row r="874" spans="1:27" ht="14.25" customHeight="1">
      <c r="A874" s="196"/>
      <c r="B874" s="199"/>
      <c r="C874" s="205"/>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c r="AA874" s="199"/>
    </row>
    <row r="875" spans="1:27" ht="14.25" customHeight="1">
      <c r="A875" s="196"/>
      <c r="B875" s="199"/>
      <c r="C875" s="205"/>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c r="AA875" s="199"/>
    </row>
    <row r="876" spans="1:27" ht="14.25" customHeight="1">
      <c r="A876" s="196"/>
      <c r="B876" s="199"/>
      <c r="C876" s="205"/>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c r="AA876" s="199"/>
    </row>
    <row r="877" spans="1:27" ht="14.25" customHeight="1">
      <c r="A877" s="196"/>
      <c r="B877" s="199"/>
      <c r="C877" s="205"/>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c r="AA877" s="199"/>
    </row>
    <row r="878" spans="1:27" ht="14.25" customHeight="1">
      <c r="A878" s="196"/>
      <c r="B878" s="199"/>
      <c r="C878" s="205"/>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c r="AA878" s="199"/>
    </row>
    <row r="879" spans="1:27" ht="14.25" customHeight="1">
      <c r="A879" s="196"/>
      <c r="B879" s="199"/>
      <c r="C879" s="205"/>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c r="AA879" s="199"/>
    </row>
    <row r="880" spans="1:27" ht="14.25" customHeight="1">
      <c r="A880" s="196"/>
      <c r="B880" s="199"/>
      <c r="C880" s="205"/>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c r="AA880" s="199"/>
    </row>
    <row r="881" spans="1:27" ht="14.25" customHeight="1">
      <c r="A881" s="196"/>
      <c r="B881" s="199"/>
      <c r="C881" s="205"/>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c r="AA881" s="199"/>
    </row>
    <row r="882" spans="1:27" ht="14.25" customHeight="1">
      <c r="A882" s="196"/>
      <c r="B882" s="199"/>
      <c r="C882" s="205"/>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c r="AA882" s="199"/>
    </row>
    <row r="883" spans="1:27" ht="14.25" customHeight="1">
      <c r="A883" s="196"/>
      <c r="B883" s="199"/>
      <c r="C883" s="205"/>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c r="AA883" s="199"/>
    </row>
    <row r="884" spans="1:27" ht="14.25" customHeight="1">
      <c r="A884" s="196"/>
      <c r="B884" s="199"/>
      <c r="C884" s="205"/>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c r="AA884" s="199"/>
    </row>
    <row r="885" spans="1:27" ht="14.25" customHeight="1">
      <c r="A885" s="196"/>
      <c r="B885" s="199"/>
      <c r="C885" s="205"/>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c r="AA885" s="199"/>
    </row>
    <row r="886" spans="1:27" ht="14.25" customHeight="1">
      <c r="A886" s="196"/>
      <c r="B886" s="199"/>
      <c r="C886" s="205"/>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c r="AA886" s="199"/>
    </row>
    <row r="887" spans="1:27" ht="14.25" customHeight="1">
      <c r="A887" s="196"/>
      <c r="B887" s="199"/>
      <c r="C887" s="205"/>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c r="AA887" s="199"/>
    </row>
    <row r="888" spans="1:27" ht="14.25" customHeight="1">
      <c r="A888" s="196"/>
      <c r="B888" s="199"/>
      <c r="C888" s="205"/>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c r="AA888" s="199"/>
    </row>
    <row r="889" spans="1:27" ht="14.25" customHeight="1">
      <c r="A889" s="196"/>
      <c r="B889" s="199"/>
      <c r="C889" s="205"/>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c r="AA889" s="199"/>
    </row>
    <row r="890" spans="1:27" ht="14.25" customHeight="1">
      <c r="A890" s="196"/>
      <c r="B890" s="199"/>
      <c r="C890" s="205"/>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c r="AA890" s="199"/>
    </row>
    <row r="891" spans="1:27" ht="14.25" customHeight="1">
      <c r="A891" s="196"/>
      <c r="B891" s="199"/>
      <c r="C891" s="205"/>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c r="AA891" s="199"/>
    </row>
    <row r="892" spans="1:27" ht="14.25" customHeight="1">
      <c r="A892" s="196"/>
      <c r="B892" s="199"/>
      <c r="C892" s="205"/>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c r="AA892" s="199"/>
    </row>
    <row r="893" spans="1:27" ht="14.25" customHeight="1">
      <c r="A893" s="196"/>
      <c r="B893" s="199"/>
      <c r="C893" s="205"/>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c r="AA893" s="199"/>
    </row>
    <row r="894" spans="1:27" ht="14.25" customHeight="1">
      <c r="A894" s="196"/>
      <c r="B894" s="199"/>
      <c r="C894" s="205"/>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c r="AA894" s="199"/>
    </row>
    <row r="895" spans="1:27" ht="14.25" customHeight="1">
      <c r="A895" s="196"/>
      <c r="B895" s="199"/>
      <c r="C895" s="205"/>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c r="AA895" s="199"/>
    </row>
    <row r="896" spans="1:27" ht="14.25" customHeight="1">
      <c r="A896" s="196"/>
      <c r="B896" s="199"/>
      <c r="C896" s="205"/>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c r="AA896" s="199"/>
    </row>
    <row r="897" spans="1:27" ht="14.25" customHeight="1">
      <c r="A897" s="196"/>
      <c r="B897" s="199"/>
      <c r="C897" s="205"/>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c r="AA897" s="199"/>
    </row>
    <row r="898" spans="1:27" ht="14.25" customHeight="1">
      <c r="A898" s="196"/>
      <c r="B898" s="199"/>
      <c r="C898" s="205"/>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c r="AA898" s="199"/>
    </row>
    <row r="899" spans="1:27" ht="14.25" customHeight="1">
      <c r="A899" s="196"/>
      <c r="B899" s="199"/>
      <c r="C899" s="205"/>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c r="AA899" s="199"/>
    </row>
    <row r="900" spans="1:27" ht="14.25" customHeight="1">
      <c r="A900" s="196"/>
      <c r="B900" s="199"/>
      <c r="C900" s="205"/>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c r="AA900" s="199"/>
    </row>
    <row r="901" spans="1:27" ht="14.25" customHeight="1">
      <c r="A901" s="196"/>
      <c r="B901" s="199"/>
      <c r="C901" s="205"/>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c r="AA901" s="199"/>
    </row>
    <row r="902" spans="1:27" ht="14.25" customHeight="1">
      <c r="A902" s="196"/>
      <c r="B902" s="199"/>
      <c r="C902" s="205"/>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c r="AA902" s="199"/>
    </row>
    <row r="903" spans="1:27" ht="14.25" customHeight="1">
      <c r="A903" s="196"/>
      <c r="B903" s="199"/>
      <c r="C903" s="205"/>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c r="AA903" s="199"/>
    </row>
    <row r="904" spans="1:27" ht="14.25" customHeight="1">
      <c r="A904" s="196"/>
      <c r="B904" s="199"/>
      <c r="C904" s="205"/>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c r="AA904" s="199"/>
    </row>
    <row r="905" spans="1:27" ht="14.25" customHeight="1">
      <c r="A905" s="196"/>
      <c r="B905" s="199"/>
      <c r="C905" s="205"/>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c r="AA905" s="199"/>
    </row>
    <row r="906" spans="1:27" ht="14.25" customHeight="1">
      <c r="A906" s="196"/>
      <c r="B906" s="199"/>
      <c r="C906" s="205"/>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c r="AA906" s="199"/>
    </row>
    <row r="907" spans="1:27" ht="14.25" customHeight="1">
      <c r="A907" s="196"/>
      <c r="B907" s="199"/>
      <c r="C907" s="205"/>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c r="AA907" s="199"/>
    </row>
    <row r="908" spans="1:27" ht="14.25" customHeight="1">
      <c r="A908" s="196"/>
      <c r="B908" s="199"/>
      <c r="C908" s="205"/>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c r="AA908" s="199"/>
    </row>
    <row r="909" spans="1:27" ht="14.25" customHeight="1">
      <c r="A909" s="196"/>
      <c r="B909" s="199"/>
      <c r="C909" s="205"/>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c r="AA909" s="199"/>
    </row>
    <row r="910" spans="1:27" ht="14.25" customHeight="1">
      <c r="A910" s="196"/>
      <c r="B910" s="199"/>
      <c r="C910" s="205"/>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c r="AA910" s="199"/>
    </row>
    <row r="911" spans="1:27" ht="14.25" customHeight="1">
      <c r="A911" s="196"/>
      <c r="B911" s="199"/>
      <c r="C911" s="205"/>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c r="AA911" s="199"/>
    </row>
    <row r="912" spans="1:27" ht="14.25" customHeight="1">
      <c r="A912" s="196"/>
      <c r="B912" s="199"/>
      <c r="C912" s="205"/>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c r="AA912" s="199"/>
    </row>
    <row r="913" spans="1:27" ht="14.25" customHeight="1">
      <c r="A913" s="196"/>
      <c r="B913" s="199"/>
      <c r="C913" s="205"/>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c r="AA913" s="199"/>
    </row>
    <row r="914" spans="1:27" ht="14.25" customHeight="1">
      <c r="A914" s="196"/>
      <c r="B914" s="199"/>
      <c r="C914" s="205"/>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c r="AA914" s="199"/>
    </row>
    <row r="915" spans="1:27" ht="14.25" customHeight="1">
      <c r="A915" s="196"/>
      <c r="B915" s="199"/>
      <c r="C915" s="205"/>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c r="AA915" s="199"/>
    </row>
    <row r="916" spans="1:27" ht="14.25" customHeight="1">
      <c r="A916" s="196"/>
      <c r="B916" s="199"/>
      <c r="C916" s="205"/>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c r="AA916" s="199"/>
    </row>
    <row r="917" spans="1:27" ht="14.25" customHeight="1">
      <c r="A917" s="196"/>
      <c r="B917" s="199"/>
      <c r="C917" s="205"/>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c r="AA917" s="199"/>
    </row>
    <row r="918" spans="1:27" ht="14.25" customHeight="1">
      <c r="A918" s="196"/>
      <c r="B918" s="199"/>
      <c r="C918" s="205"/>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c r="AA918" s="199"/>
    </row>
    <row r="919" spans="1:27" ht="14.25" customHeight="1">
      <c r="A919" s="196"/>
      <c r="B919" s="199"/>
      <c r="C919" s="205"/>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c r="AA919" s="199"/>
    </row>
    <row r="920" spans="1:27" ht="14.25" customHeight="1">
      <c r="A920" s="196"/>
      <c r="B920" s="199"/>
      <c r="C920" s="205"/>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c r="AA920" s="199"/>
    </row>
    <row r="921" spans="1:27" ht="14.25" customHeight="1">
      <c r="A921" s="196"/>
      <c r="B921" s="199"/>
      <c r="C921" s="205"/>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c r="AA921" s="199"/>
    </row>
    <row r="922" spans="1:27" ht="14.25" customHeight="1">
      <c r="A922" s="196"/>
      <c r="B922" s="199"/>
      <c r="C922" s="205"/>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c r="AA922" s="199"/>
    </row>
    <row r="923" spans="1:27" ht="14.25" customHeight="1">
      <c r="A923" s="196"/>
      <c r="B923" s="199"/>
      <c r="C923" s="205"/>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c r="AA923" s="199"/>
    </row>
    <row r="924" spans="1:27" ht="14.25" customHeight="1">
      <c r="A924" s="196"/>
      <c r="B924" s="199"/>
      <c r="C924" s="205"/>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c r="AA924" s="199"/>
    </row>
    <row r="925" spans="1:27" ht="14.25" customHeight="1">
      <c r="A925" s="196"/>
      <c r="B925" s="199"/>
      <c r="C925" s="205"/>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c r="AA925" s="199"/>
    </row>
    <row r="926" spans="1:27" ht="14.25" customHeight="1">
      <c r="A926" s="196"/>
      <c r="B926" s="199"/>
      <c r="C926" s="205"/>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c r="AA926" s="199"/>
    </row>
    <row r="927" spans="1:27" ht="14.25" customHeight="1">
      <c r="A927" s="196"/>
      <c r="B927" s="199"/>
      <c r="C927" s="205"/>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c r="AA927" s="199"/>
    </row>
    <row r="928" spans="1:27" ht="14.25" customHeight="1">
      <c r="A928" s="196"/>
      <c r="B928" s="199"/>
      <c r="C928" s="205"/>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c r="AA928" s="199"/>
    </row>
    <row r="929" spans="1:27" ht="14.25" customHeight="1">
      <c r="A929" s="196"/>
      <c r="B929" s="199"/>
      <c r="C929" s="205"/>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c r="AA929" s="199"/>
    </row>
    <row r="930" spans="1:27" ht="14.25" customHeight="1">
      <c r="A930" s="196"/>
      <c r="B930" s="199"/>
      <c r="C930" s="205"/>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c r="AA930" s="199"/>
    </row>
    <row r="931" spans="1:27" ht="14.25" customHeight="1">
      <c r="A931" s="196"/>
      <c r="B931" s="199"/>
      <c r="C931" s="205"/>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c r="AA931" s="199"/>
    </row>
    <row r="932" spans="1:27" ht="14.25" customHeight="1">
      <c r="A932" s="196"/>
      <c r="B932" s="199"/>
      <c r="C932" s="205"/>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c r="AA932" s="199"/>
    </row>
    <row r="933" spans="1:27" ht="14.25" customHeight="1">
      <c r="A933" s="196"/>
      <c r="B933" s="199"/>
      <c r="C933" s="205"/>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c r="AA933" s="199"/>
    </row>
    <row r="934" spans="1:27" ht="14.25" customHeight="1">
      <c r="A934" s="196"/>
      <c r="B934" s="199"/>
      <c r="C934" s="205"/>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c r="AA934" s="199"/>
    </row>
    <row r="935" spans="1:27" ht="14.25" customHeight="1">
      <c r="A935" s="196"/>
      <c r="B935" s="199"/>
      <c r="C935" s="205"/>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c r="AA935" s="199"/>
    </row>
    <row r="936" spans="1:27" ht="14.25" customHeight="1">
      <c r="A936" s="196"/>
      <c r="B936" s="199"/>
      <c r="C936" s="205"/>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c r="AA936" s="199"/>
    </row>
    <row r="937" spans="1:27" ht="14.25" customHeight="1">
      <c r="A937" s="196"/>
      <c r="B937" s="199"/>
      <c r="C937" s="205"/>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c r="AA937" s="199"/>
    </row>
    <row r="938" spans="1:27" ht="14.25" customHeight="1">
      <c r="A938" s="196"/>
      <c r="B938" s="199"/>
      <c r="C938" s="205"/>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c r="AA938" s="199"/>
    </row>
    <row r="939" spans="1:27" ht="14.25" customHeight="1">
      <c r="A939" s="196"/>
      <c r="B939" s="199"/>
      <c r="C939" s="205"/>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c r="AA939" s="199"/>
    </row>
    <row r="940" spans="1:27" ht="14.25" customHeight="1">
      <c r="A940" s="196"/>
      <c r="B940" s="199"/>
      <c r="C940" s="205"/>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c r="AA940" s="199"/>
    </row>
    <row r="941" spans="1:27" ht="14.25" customHeight="1">
      <c r="A941" s="196"/>
      <c r="B941" s="199"/>
      <c r="C941" s="205"/>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c r="AA941" s="199"/>
    </row>
    <row r="942" spans="1:27" ht="14.25" customHeight="1">
      <c r="A942" s="196"/>
      <c r="B942" s="199"/>
      <c r="C942" s="205"/>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c r="AA942" s="199"/>
    </row>
    <row r="943" spans="1:27" ht="14.25" customHeight="1">
      <c r="A943" s="196"/>
      <c r="B943" s="199"/>
      <c r="C943" s="205"/>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c r="AA943" s="199"/>
    </row>
    <row r="944" spans="1:27" ht="14.25" customHeight="1">
      <c r="A944" s="196"/>
      <c r="B944" s="199"/>
      <c r="C944" s="205"/>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c r="AA944" s="199"/>
    </row>
    <row r="945" spans="1:27" ht="14.25" customHeight="1">
      <c r="A945" s="196"/>
      <c r="B945" s="199"/>
      <c r="C945" s="205"/>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c r="AA945" s="199"/>
    </row>
    <row r="946" spans="1:27" ht="14.25" customHeight="1">
      <c r="A946" s="196"/>
      <c r="B946" s="199"/>
      <c r="C946" s="205"/>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c r="AA946" s="199"/>
    </row>
    <row r="947" spans="1:27" ht="14.25" customHeight="1">
      <c r="A947" s="196"/>
      <c r="B947" s="199"/>
      <c r="C947" s="205"/>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c r="AA947" s="199"/>
    </row>
    <row r="948" spans="1:27" ht="14.25" customHeight="1">
      <c r="A948" s="196"/>
      <c r="B948" s="199"/>
      <c r="C948" s="205"/>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c r="AA948" s="199"/>
    </row>
    <row r="949" spans="1:27" ht="14.25" customHeight="1">
      <c r="A949" s="196"/>
      <c r="B949" s="199"/>
      <c r="C949" s="205"/>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c r="AA949" s="199"/>
    </row>
    <row r="950" spans="1:27" ht="14.25" customHeight="1">
      <c r="A950" s="196"/>
      <c r="B950" s="199"/>
      <c r="C950" s="205"/>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c r="AA950" s="199"/>
    </row>
    <row r="951" spans="1:27" ht="14.25" customHeight="1">
      <c r="A951" s="196"/>
      <c r="B951" s="199"/>
      <c r="C951" s="205"/>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c r="AA951" s="199"/>
    </row>
    <row r="952" spans="1:27" ht="14.25" customHeight="1">
      <c r="A952" s="196"/>
      <c r="B952" s="199"/>
      <c r="C952" s="205"/>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c r="AA952" s="199"/>
    </row>
    <row r="953" spans="1:27" ht="14.25" customHeight="1">
      <c r="A953" s="196"/>
      <c r="B953" s="199"/>
      <c r="C953" s="205"/>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c r="AA953" s="199"/>
    </row>
    <row r="954" spans="1:27" ht="14.25" customHeight="1">
      <c r="A954" s="196"/>
      <c r="B954" s="199"/>
      <c r="C954" s="205"/>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c r="AA954" s="199"/>
    </row>
    <row r="955" spans="1:27" ht="14.25" customHeight="1">
      <c r="A955" s="196"/>
      <c r="B955" s="199"/>
      <c r="C955" s="205"/>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c r="AA955" s="199"/>
    </row>
    <row r="956" spans="1:27" ht="14.25" customHeight="1">
      <c r="A956" s="196"/>
      <c r="B956" s="199"/>
      <c r="C956" s="205"/>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c r="AA956" s="199"/>
    </row>
    <row r="957" spans="1:27" ht="14.25" customHeight="1">
      <c r="A957" s="196"/>
      <c r="B957" s="199"/>
      <c r="C957" s="205"/>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c r="AA957" s="199"/>
    </row>
    <row r="958" spans="1:27" ht="14.25" customHeight="1">
      <c r="A958" s="196"/>
      <c r="B958" s="199"/>
      <c r="C958" s="205"/>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c r="AA958" s="199"/>
    </row>
    <row r="959" spans="1:27" ht="14.25" customHeight="1">
      <c r="A959" s="196"/>
      <c r="B959" s="199"/>
      <c r="C959" s="205"/>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c r="AA959" s="199"/>
    </row>
    <row r="960" spans="1:27" ht="14.25" customHeight="1">
      <c r="A960" s="196"/>
      <c r="B960" s="199"/>
      <c r="C960" s="205"/>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c r="AA960" s="199"/>
    </row>
    <row r="961" spans="1:27" ht="14.25" customHeight="1">
      <c r="A961" s="196"/>
      <c r="B961" s="199"/>
      <c r="C961" s="205"/>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c r="AA961" s="199"/>
    </row>
    <row r="962" spans="1:27" ht="14.25" customHeight="1">
      <c r="A962" s="196"/>
      <c r="B962" s="199"/>
      <c r="C962" s="205"/>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c r="AA962" s="199"/>
    </row>
    <row r="963" spans="1:27" ht="14.25" customHeight="1">
      <c r="A963" s="196"/>
      <c r="B963" s="199"/>
      <c r="C963" s="205"/>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c r="AA963" s="199"/>
    </row>
    <row r="964" spans="1:27" ht="14.25" customHeight="1">
      <c r="A964" s="196"/>
      <c r="B964" s="199"/>
      <c r="C964" s="205"/>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c r="AA964" s="199"/>
    </row>
    <row r="965" spans="1:27" ht="14.25" customHeight="1">
      <c r="A965" s="196"/>
      <c r="B965" s="199"/>
      <c r="C965" s="205"/>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c r="AA965" s="199"/>
    </row>
    <row r="966" spans="1:27" ht="14.25" customHeight="1">
      <c r="A966" s="196"/>
      <c r="B966" s="199"/>
      <c r="C966" s="205"/>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c r="AA966" s="199"/>
    </row>
    <row r="967" spans="1:27" ht="14.25" customHeight="1">
      <c r="A967" s="196"/>
      <c r="B967" s="199"/>
      <c r="C967" s="205"/>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c r="AA967" s="199"/>
    </row>
    <row r="968" spans="1:27" ht="14.25" customHeight="1">
      <c r="A968" s="196"/>
      <c r="B968" s="199"/>
      <c r="C968" s="205"/>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c r="AA968" s="199"/>
    </row>
    <row r="969" spans="1:27" ht="14.25" customHeight="1">
      <c r="A969" s="196"/>
      <c r="B969" s="199"/>
      <c r="C969" s="205"/>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c r="AA969" s="199"/>
    </row>
    <row r="970" spans="1:27" ht="14.25" customHeight="1">
      <c r="A970" s="196"/>
      <c r="B970" s="199"/>
      <c r="C970" s="205"/>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c r="AA970" s="199"/>
    </row>
    <row r="971" spans="1:27" ht="14.25" customHeight="1">
      <c r="A971" s="196"/>
      <c r="B971" s="199"/>
      <c r="C971" s="205"/>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c r="AA971" s="199"/>
    </row>
    <row r="972" spans="1:27" ht="14.25" customHeight="1">
      <c r="A972" s="196"/>
      <c r="B972" s="199"/>
      <c r="C972" s="205"/>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c r="AA972" s="199"/>
    </row>
    <row r="973" spans="1:27" ht="14.25" customHeight="1">
      <c r="A973" s="196"/>
      <c r="B973" s="199"/>
      <c r="C973" s="205"/>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c r="AA973" s="199"/>
    </row>
    <row r="974" spans="1:27" ht="14.25" customHeight="1">
      <c r="A974" s="196"/>
      <c r="B974" s="199"/>
      <c r="C974" s="205"/>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c r="AA974" s="199"/>
    </row>
    <row r="975" spans="1:27" ht="14.25" customHeight="1">
      <c r="A975" s="196"/>
      <c r="B975" s="199"/>
      <c r="C975" s="205"/>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c r="AA975" s="199"/>
    </row>
    <row r="976" spans="1:27" ht="14.25" customHeight="1">
      <c r="A976" s="196"/>
      <c r="B976" s="199"/>
      <c r="C976" s="205"/>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c r="AA976" s="199"/>
    </row>
    <row r="977" spans="1:27" ht="14.25" customHeight="1">
      <c r="A977" s="196"/>
      <c r="B977" s="199"/>
      <c r="C977" s="205"/>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c r="AA977" s="199"/>
    </row>
    <row r="978" spans="1:27" ht="14.25" customHeight="1">
      <c r="A978" s="196"/>
      <c r="B978" s="199"/>
      <c r="C978" s="205"/>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c r="AA978" s="199"/>
    </row>
    <row r="979" spans="1:27" ht="14.25" customHeight="1">
      <c r="A979" s="196"/>
      <c r="B979" s="199"/>
      <c r="C979" s="205"/>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c r="AA979" s="199"/>
    </row>
    <row r="980" spans="1:27" ht="14.25" customHeight="1">
      <c r="A980" s="196"/>
      <c r="B980" s="199"/>
      <c r="C980" s="205"/>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c r="AA980" s="199"/>
    </row>
    <row r="981" spans="1:27" ht="14.25" customHeight="1">
      <c r="A981" s="196"/>
      <c r="B981" s="199"/>
      <c r="C981" s="205"/>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c r="AA981" s="199"/>
    </row>
    <row r="982" spans="1:27" ht="14.25" customHeight="1">
      <c r="A982" s="196"/>
      <c r="B982" s="199"/>
      <c r="C982" s="205"/>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c r="AA982" s="199"/>
    </row>
    <row r="983" spans="1:27" ht="14.25" customHeight="1">
      <c r="A983" s="196"/>
      <c r="B983" s="199"/>
      <c r="C983" s="205"/>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c r="AA983" s="199"/>
    </row>
    <row r="984" spans="1:27" ht="14.25" customHeight="1">
      <c r="A984" s="196"/>
      <c r="B984" s="199"/>
      <c r="C984" s="205"/>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c r="AA984" s="199"/>
    </row>
    <row r="985" spans="1:27" ht="14.25" customHeight="1">
      <c r="A985" s="196"/>
      <c r="B985" s="199"/>
      <c r="C985" s="205"/>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c r="AA985" s="199"/>
    </row>
    <row r="986" spans="1:27" ht="14.25" customHeight="1">
      <c r="A986" s="196"/>
      <c r="B986" s="199"/>
      <c r="C986" s="205"/>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c r="AA986" s="199"/>
    </row>
    <row r="987" spans="1:27" ht="14.25" customHeight="1">
      <c r="A987" s="196"/>
      <c r="B987" s="199"/>
      <c r="C987" s="205"/>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c r="AA987" s="199"/>
    </row>
    <row r="988" spans="1:27" ht="14.25" customHeight="1">
      <c r="A988" s="196"/>
      <c r="B988" s="199"/>
      <c r="C988" s="205"/>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c r="AA988" s="199"/>
    </row>
    <row r="989" spans="1:27" ht="14.25" customHeight="1">
      <c r="A989" s="196"/>
      <c r="B989" s="199"/>
      <c r="C989" s="205"/>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c r="AA989" s="199"/>
    </row>
    <row r="990" spans="1:27" ht="14.25" customHeight="1">
      <c r="A990" s="196"/>
      <c r="B990" s="199"/>
      <c r="C990" s="205"/>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c r="AA990" s="199"/>
    </row>
    <row r="991" spans="1:27" ht="14.25" customHeight="1">
      <c r="A991" s="196"/>
      <c r="B991" s="199"/>
      <c r="C991" s="205"/>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c r="AA991" s="199"/>
    </row>
    <row r="992" spans="1:27" ht="14.25" customHeight="1">
      <c r="A992" s="196"/>
      <c r="B992" s="199"/>
      <c r="C992" s="205"/>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c r="AA992" s="199"/>
    </row>
    <row r="993" spans="1:27" ht="14.25" customHeight="1">
      <c r="A993" s="196"/>
      <c r="B993" s="199"/>
      <c r="C993" s="205"/>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c r="AA993" s="199"/>
    </row>
    <row r="994" spans="1:27" ht="14.25" customHeight="1">
      <c r="A994" s="196"/>
      <c r="B994" s="199"/>
      <c r="C994" s="205"/>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c r="AA994" s="199"/>
    </row>
    <row r="995" spans="1:27" ht="14.25" customHeight="1">
      <c r="A995" s="196"/>
      <c r="B995" s="199"/>
      <c r="C995" s="205"/>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c r="AA995" s="199"/>
    </row>
    <row r="996" spans="1:27" ht="14.25" customHeight="1">
      <c r="A996" s="196"/>
      <c r="B996" s="199"/>
      <c r="C996" s="205"/>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c r="AA996" s="199"/>
    </row>
    <row r="997" spans="1:27" ht="14.25" customHeight="1">
      <c r="A997" s="196"/>
      <c r="B997" s="199"/>
      <c r="C997" s="205"/>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c r="AA997" s="199"/>
    </row>
    <row r="998" spans="1:27" ht="14.25" customHeight="1">
      <c r="A998" s="196"/>
      <c r="B998" s="199"/>
      <c r="C998" s="205"/>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c r="AA998" s="199"/>
    </row>
    <row r="999" spans="1:27" ht="14.25" customHeight="1">
      <c r="A999" s="196"/>
      <c r="B999" s="199"/>
      <c r="C999" s="205"/>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c r="AA999" s="199"/>
    </row>
    <row r="1000" spans="1:27" ht="14.25" customHeight="1">
      <c r="A1000" s="196"/>
      <c r="B1000" s="199"/>
      <c r="C1000" s="205"/>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c r="AA1000" s="199"/>
    </row>
    <row r="1001" spans="1:27" ht="14.25" customHeight="1">
      <c r="A1001" s="196"/>
      <c r="B1001" s="199"/>
      <c r="C1001" s="205"/>
      <c r="D1001" s="199"/>
      <c r="E1001" s="199"/>
      <c r="F1001" s="199"/>
      <c r="G1001" s="199"/>
      <c r="H1001" s="199"/>
      <c r="I1001" s="199"/>
      <c r="J1001" s="199"/>
      <c r="K1001" s="199"/>
      <c r="L1001" s="199"/>
      <c r="M1001" s="199"/>
      <c r="N1001" s="199"/>
      <c r="O1001" s="199"/>
      <c r="P1001" s="199"/>
      <c r="Q1001" s="199"/>
      <c r="R1001" s="199"/>
      <c r="S1001" s="199"/>
      <c r="T1001" s="199"/>
      <c r="U1001" s="199"/>
      <c r="V1001" s="199"/>
      <c r="W1001" s="199"/>
      <c r="X1001" s="199"/>
      <c r="Y1001" s="199"/>
      <c r="Z1001" s="199"/>
      <c r="AA1001" s="199"/>
    </row>
    <row r="1002" spans="1:27" ht="14.25" customHeight="1">
      <c r="A1002" s="196"/>
      <c r="B1002" s="199"/>
      <c r="C1002" s="205"/>
      <c r="D1002" s="199"/>
      <c r="E1002" s="199"/>
      <c r="F1002" s="199"/>
      <c r="G1002" s="199"/>
      <c r="H1002" s="199"/>
      <c r="I1002" s="199"/>
      <c r="J1002" s="199"/>
      <c r="K1002" s="199"/>
      <c r="L1002" s="199"/>
      <c r="M1002" s="199"/>
      <c r="N1002" s="199"/>
      <c r="O1002" s="199"/>
      <c r="P1002" s="199"/>
      <c r="Q1002" s="199"/>
      <c r="R1002" s="199"/>
      <c r="S1002" s="199"/>
      <c r="T1002" s="199"/>
      <c r="U1002" s="199"/>
      <c r="V1002" s="199"/>
      <c r="W1002" s="199"/>
      <c r="X1002" s="199"/>
      <c r="Y1002" s="199"/>
      <c r="Z1002" s="199"/>
      <c r="AA1002" s="199"/>
    </row>
    <row r="1003" spans="1:27" ht="14.25" customHeight="1">
      <c r="A1003" s="196"/>
      <c r="B1003" s="199"/>
      <c r="C1003" s="205"/>
      <c r="D1003" s="199"/>
      <c r="E1003" s="199"/>
      <c r="F1003" s="199"/>
      <c r="G1003" s="199"/>
      <c r="H1003" s="199"/>
      <c r="I1003" s="199"/>
      <c r="J1003" s="199"/>
      <c r="K1003" s="199"/>
      <c r="L1003" s="199"/>
      <c r="M1003" s="199"/>
      <c r="N1003" s="199"/>
      <c r="O1003" s="199"/>
      <c r="P1003" s="199"/>
      <c r="Q1003" s="199"/>
      <c r="R1003" s="199"/>
      <c r="S1003" s="199"/>
      <c r="T1003" s="199"/>
      <c r="U1003" s="199"/>
      <c r="V1003" s="199"/>
      <c r="W1003" s="199"/>
      <c r="X1003" s="199"/>
      <c r="Y1003" s="199"/>
      <c r="Z1003" s="199"/>
      <c r="AA1003" s="199"/>
    </row>
    <row r="1004" spans="1:27" ht="14.25" customHeight="1">
      <c r="A1004" s="196"/>
      <c r="B1004" s="199"/>
      <c r="C1004" s="205"/>
      <c r="D1004" s="199"/>
      <c r="E1004" s="199"/>
      <c r="F1004" s="199"/>
      <c r="G1004" s="199"/>
      <c r="H1004" s="199"/>
      <c r="I1004" s="199"/>
      <c r="J1004" s="199"/>
      <c r="K1004" s="199"/>
      <c r="L1004" s="199"/>
      <c r="M1004" s="199"/>
      <c r="N1004" s="199"/>
      <c r="O1004" s="199"/>
      <c r="P1004" s="199"/>
      <c r="Q1004" s="199"/>
      <c r="R1004" s="199"/>
      <c r="S1004" s="199"/>
      <c r="T1004" s="199"/>
      <c r="U1004" s="199"/>
      <c r="V1004" s="199"/>
      <c r="W1004" s="199"/>
      <c r="X1004" s="199"/>
      <c r="Y1004" s="199"/>
      <c r="Z1004" s="199"/>
      <c r="AA1004" s="199"/>
    </row>
    <row r="1005" spans="1:27" ht="14.25" customHeight="1">
      <c r="A1005" s="196"/>
      <c r="B1005" s="199"/>
      <c r="C1005" s="205"/>
      <c r="D1005" s="199"/>
      <c r="E1005" s="199"/>
      <c r="F1005" s="199"/>
      <c r="G1005" s="199"/>
      <c r="H1005" s="199"/>
      <c r="I1005" s="199"/>
      <c r="J1005" s="199"/>
      <c r="K1005" s="199"/>
      <c r="L1005" s="199"/>
      <c r="M1005" s="199"/>
      <c r="N1005" s="199"/>
      <c r="O1005" s="199"/>
      <c r="P1005" s="199"/>
      <c r="Q1005" s="199"/>
      <c r="R1005" s="199"/>
      <c r="S1005" s="199"/>
      <c r="T1005" s="199"/>
      <c r="U1005" s="199"/>
      <c r="V1005" s="199"/>
      <c r="W1005" s="199"/>
      <c r="X1005" s="199"/>
      <c r="Y1005" s="199"/>
      <c r="Z1005" s="199"/>
      <c r="AA1005" s="199"/>
    </row>
    <row r="1006" spans="1:27" ht="14.25" customHeight="1">
      <c r="A1006" s="196"/>
      <c r="B1006" s="199"/>
      <c r="C1006" s="205"/>
      <c r="D1006" s="199"/>
      <c r="E1006" s="199"/>
      <c r="F1006" s="199"/>
      <c r="G1006" s="199"/>
      <c r="H1006" s="199"/>
      <c r="I1006" s="199"/>
      <c r="J1006" s="199"/>
      <c r="K1006" s="199"/>
      <c r="L1006" s="199"/>
      <c r="M1006" s="199"/>
      <c r="N1006" s="199"/>
      <c r="O1006" s="199"/>
      <c r="P1006" s="199"/>
      <c r="Q1006" s="199"/>
      <c r="R1006" s="199"/>
      <c r="S1006" s="199"/>
      <c r="T1006" s="199"/>
      <c r="U1006" s="199"/>
      <c r="V1006" s="199"/>
      <c r="W1006" s="199"/>
      <c r="X1006" s="199"/>
      <c r="Y1006" s="199"/>
      <c r="Z1006" s="199"/>
      <c r="AA1006" s="199"/>
    </row>
    <row r="1007" spans="1:27" ht="14.25" customHeight="1">
      <c r="A1007" s="196"/>
      <c r="B1007" s="199"/>
      <c r="C1007" s="205"/>
      <c r="D1007" s="199"/>
      <c r="E1007" s="199"/>
      <c r="F1007" s="199"/>
      <c r="G1007" s="199"/>
      <c r="H1007" s="199"/>
      <c r="I1007" s="199"/>
      <c r="J1007" s="199"/>
      <c r="K1007" s="199"/>
      <c r="L1007" s="199"/>
      <c r="M1007" s="199"/>
      <c r="N1007" s="199"/>
      <c r="O1007" s="199"/>
      <c r="P1007" s="199"/>
      <c r="Q1007" s="199"/>
      <c r="R1007" s="199"/>
      <c r="S1007" s="199"/>
      <c r="T1007" s="199"/>
      <c r="U1007" s="199"/>
      <c r="V1007" s="199"/>
      <c r="W1007" s="199"/>
      <c r="X1007" s="199"/>
      <c r="Y1007" s="199"/>
      <c r="Z1007" s="199"/>
      <c r="AA1007" s="199"/>
    </row>
    <row r="1008" spans="1:27" ht="14.25" customHeight="1">
      <c r="A1008" s="196"/>
      <c r="B1008" s="199"/>
      <c r="C1008" s="205"/>
      <c r="D1008" s="199"/>
      <c r="E1008" s="199"/>
      <c r="F1008" s="199"/>
      <c r="G1008" s="199"/>
      <c r="H1008" s="199"/>
      <c r="I1008" s="199"/>
      <c r="J1008" s="199"/>
      <c r="K1008" s="199"/>
      <c r="L1008" s="199"/>
      <c r="M1008" s="199"/>
      <c r="N1008" s="199"/>
      <c r="O1008" s="199"/>
      <c r="P1008" s="199"/>
      <c r="Q1008" s="199"/>
      <c r="R1008" s="199"/>
      <c r="S1008" s="199"/>
      <c r="T1008" s="199"/>
      <c r="U1008" s="199"/>
      <c r="V1008" s="199"/>
      <c r="W1008" s="199"/>
      <c r="X1008" s="199"/>
      <c r="Y1008" s="199"/>
      <c r="Z1008" s="199"/>
      <c r="AA1008" s="199"/>
    </row>
    <row r="1009" spans="1:27" ht="14.25" customHeight="1">
      <c r="A1009" s="196"/>
      <c r="B1009" s="199"/>
      <c r="C1009" s="205"/>
      <c r="D1009" s="199"/>
      <c r="E1009" s="199"/>
      <c r="F1009" s="199"/>
      <c r="G1009" s="199"/>
      <c r="H1009" s="199"/>
      <c r="I1009" s="199"/>
      <c r="J1009" s="199"/>
      <c r="K1009" s="199"/>
      <c r="L1009" s="199"/>
      <c r="M1009" s="199"/>
      <c r="N1009" s="199"/>
      <c r="O1009" s="199"/>
      <c r="P1009" s="199"/>
      <c r="Q1009" s="199"/>
      <c r="R1009" s="199"/>
      <c r="S1009" s="199"/>
      <c r="T1009" s="199"/>
      <c r="U1009" s="199"/>
      <c r="V1009" s="199"/>
      <c r="W1009" s="199"/>
      <c r="X1009" s="199"/>
      <c r="Y1009" s="199"/>
      <c r="Z1009" s="199"/>
      <c r="AA1009" s="199"/>
    </row>
    <row r="1010" spans="1:27" ht="14.25" customHeight="1">
      <c r="A1010" s="196"/>
      <c r="B1010" s="199"/>
      <c r="C1010" s="205"/>
      <c r="D1010" s="199"/>
      <c r="E1010" s="199"/>
      <c r="F1010" s="199"/>
      <c r="G1010" s="199"/>
      <c r="H1010" s="199"/>
      <c r="I1010" s="199"/>
      <c r="J1010" s="199"/>
      <c r="K1010" s="199"/>
      <c r="L1010" s="199"/>
      <c r="M1010" s="199"/>
      <c r="N1010" s="199"/>
      <c r="O1010" s="199"/>
      <c r="P1010" s="199"/>
      <c r="Q1010" s="199"/>
      <c r="R1010" s="199"/>
      <c r="S1010" s="199"/>
      <c r="T1010" s="199"/>
      <c r="U1010" s="199"/>
      <c r="V1010" s="199"/>
      <c r="W1010" s="199"/>
      <c r="X1010" s="199"/>
      <c r="Y1010" s="199"/>
      <c r="Z1010" s="199"/>
      <c r="AA1010" s="199"/>
    </row>
    <row r="1011" spans="1:27" ht="14.25" customHeight="1">
      <c r="A1011" s="196"/>
      <c r="B1011" s="199"/>
      <c r="C1011" s="205"/>
      <c r="D1011" s="199"/>
      <c r="E1011" s="199"/>
      <c r="F1011" s="199"/>
      <c r="G1011" s="199"/>
      <c r="H1011" s="199"/>
      <c r="I1011" s="199"/>
      <c r="J1011" s="199"/>
      <c r="K1011" s="199"/>
      <c r="L1011" s="199"/>
      <c r="M1011" s="199"/>
      <c r="N1011" s="199"/>
      <c r="O1011" s="199"/>
      <c r="P1011" s="199"/>
      <c r="Q1011" s="199"/>
      <c r="R1011" s="199"/>
      <c r="S1011" s="199"/>
      <c r="T1011" s="199"/>
      <c r="U1011" s="199"/>
      <c r="V1011" s="199"/>
      <c r="W1011" s="199"/>
      <c r="X1011" s="199"/>
      <c r="Y1011" s="199"/>
      <c r="Z1011" s="199"/>
      <c r="AA1011" s="199"/>
    </row>
  </sheetData>
  <mergeCells count="7">
    <mergeCell ref="B3:C3"/>
    <mergeCell ref="B39:C39"/>
    <mergeCell ref="B42:B43"/>
    <mergeCell ref="B5:C5"/>
    <mergeCell ref="B8:B9"/>
    <mergeCell ref="B24:C24"/>
    <mergeCell ref="B35:B38"/>
  </mergeCells>
  <hyperlinks>
    <hyperlink ref="C46" r:id="rId1" xr:uid="{8579E044-5FD9-4FE5-B855-B1815B2B1FD8}"/>
  </hyperlinks>
  <pageMargins left="0.7" right="0.7" top="0.75" bottom="0.75" header="0" footer="0"/>
  <pageSetup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87D2-99E1-4E91-B78C-6D4C0A32026B}">
  <dimension ref="B1:F21"/>
  <sheetViews>
    <sheetView workbookViewId="0">
      <selection activeCell="H8" sqref="H8"/>
    </sheetView>
  </sheetViews>
  <sheetFormatPr defaultColWidth="8.85546875" defaultRowHeight="12.95"/>
  <cols>
    <col min="1" max="1" width="2.7109375" customWidth="1"/>
    <col min="2" max="2" width="28.42578125" customWidth="1"/>
    <col min="3" max="3" width="24" customWidth="1"/>
    <col min="4" max="4" width="27.28515625" customWidth="1"/>
    <col min="5" max="5" width="22.42578125" customWidth="1"/>
    <col min="6" max="6" width="18.7109375" customWidth="1"/>
  </cols>
  <sheetData>
    <row r="1" spans="2:6" ht="14.1" thickBot="1">
      <c r="B1" s="194"/>
      <c r="C1" s="194"/>
      <c r="D1" s="194"/>
      <c r="E1" s="194"/>
      <c r="F1" s="194"/>
    </row>
    <row r="2" spans="2:6" ht="18.600000000000001" customHeight="1" thickBot="1">
      <c r="B2" s="36" t="s">
        <v>72</v>
      </c>
      <c r="C2" s="255"/>
      <c r="D2" s="256"/>
      <c r="E2" s="256"/>
      <c r="F2" s="257"/>
    </row>
    <row r="3" spans="2:6" ht="18" customHeight="1" thickBot="1">
      <c r="B3" s="37" t="s">
        <v>73</v>
      </c>
      <c r="C3" s="192">
        <v>45807</v>
      </c>
      <c r="D3" s="220" t="s">
        <v>74</v>
      </c>
      <c r="E3" s="251">
        <v>46659</v>
      </c>
      <c r="F3" s="252"/>
    </row>
    <row r="4" spans="2:6" ht="18" customHeight="1" thickBot="1">
      <c r="B4" s="38" t="s">
        <v>75</v>
      </c>
      <c r="C4" s="191" t="s">
        <v>76</v>
      </c>
      <c r="D4" s="220" t="s">
        <v>77</v>
      </c>
      <c r="E4" s="253">
        <f>ROUND((_xlfn.DAYS(E3,C3))/30,0)</f>
        <v>28</v>
      </c>
      <c r="F4" s="254"/>
    </row>
    <row r="5" spans="2:6" ht="18" customHeight="1" thickBot="1">
      <c r="B5" s="43" t="s">
        <v>78</v>
      </c>
      <c r="C5" s="138"/>
      <c r="D5" s="220" t="s">
        <v>79</v>
      </c>
      <c r="E5" s="262"/>
      <c r="F5" s="263"/>
    </row>
    <row r="8" spans="2:6" ht="39.6" customHeight="1" thickBot="1">
      <c r="B8" s="264" t="s">
        <v>80</v>
      </c>
      <c r="C8" s="265"/>
      <c r="D8" s="265"/>
      <c r="E8" s="265"/>
      <c r="F8" s="265"/>
    </row>
    <row r="9" spans="2:6" ht="27.6" customHeight="1" thickBot="1">
      <c r="B9" s="266" t="s">
        <v>81</v>
      </c>
      <c r="C9" s="267"/>
      <c r="D9" s="249" t="s">
        <v>82</v>
      </c>
      <c r="E9" s="249"/>
      <c r="F9" s="250"/>
    </row>
    <row r="10" spans="2:6" ht="18" customHeight="1" thickTop="1" thickBot="1">
      <c r="B10" s="268"/>
      <c r="C10" s="269"/>
      <c r="D10" s="139" t="s">
        <v>83</v>
      </c>
      <c r="E10" s="139" t="s">
        <v>84</v>
      </c>
      <c r="F10" s="139" t="s">
        <v>85</v>
      </c>
    </row>
    <row r="11" spans="2:6" ht="18" customHeight="1">
      <c r="B11" s="260" t="s">
        <v>86</v>
      </c>
      <c r="C11" s="261"/>
      <c r="D11" s="150">
        <f>'Year 1'!I26</f>
        <v>0</v>
      </c>
      <c r="E11" s="150">
        <f>'Year 2 (Projected)'!G116</f>
        <v>0</v>
      </c>
      <c r="F11" s="150">
        <f>'Year 3 (Projected)'!G116</f>
        <v>0</v>
      </c>
    </row>
    <row r="12" spans="2:6" ht="18" customHeight="1">
      <c r="B12" s="245" t="s">
        <v>87</v>
      </c>
      <c r="C12" s="246"/>
      <c r="D12" s="151">
        <f>'Year 1'!I45</f>
        <v>0</v>
      </c>
      <c r="E12" s="150">
        <f>'Year 2 (Projected)'!G117</f>
        <v>0</v>
      </c>
      <c r="F12" s="150">
        <f>'Year 3 (Projected)'!G117</f>
        <v>0</v>
      </c>
    </row>
    <row r="13" spans="2:6" ht="18" customHeight="1">
      <c r="B13" s="245" t="s">
        <v>88</v>
      </c>
      <c r="C13" s="246"/>
      <c r="D13" s="151">
        <f>'Year 1'!I56</f>
        <v>0</v>
      </c>
      <c r="E13" s="150">
        <f>'Year 2 (Projected)'!G118</f>
        <v>0</v>
      </c>
      <c r="F13" s="150">
        <f>'Year 3 (Projected)'!G118</f>
        <v>0</v>
      </c>
    </row>
    <row r="14" spans="2:6" ht="18" customHeight="1">
      <c r="B14" s="245" t="s">
        <v>89</v>
      </c>
      <c r="C14" s="246"/>
      <c r="D14" s="151">
        <f>'Year 1'!I69</f>
        <v>0</v>
      </c>
      <c r="E14" s="150">
        <f>'Year 2 (Projected)'!G119</f>
        <v>0</v>
      </c>
      <c r="F14" s="150">
        <f>'Year 3 (Projected)'!G119</f>
        <v>0</v>
      </c>
    </row>
    <row r="15" spans="2:6" ht="18" customHeight="1">
      <c r="B15" s="245" t="s">
        <v>90</v>
      </c>
      <c r="C15" s="246"/>
      <c r="D15" s="151">
        <f>'Year 1'!I82</f>
        <v>0</v>
      </c>
      <c r="E15" s="150">
        <f>'Year 2 (Projected)'!G120</f>
        <v>0</v>
      </c>
      <c r="F15" s="150">
        <f>'Year 3 (Projected)'!G120</f>
        <v>0</v>
      </c>
    </row>
    <row r="16" spans="2:6" ht="18" customHeight="1">
      <c r="B16" s="245" t="s">
        <v>91</v>
      </c>
      <c r="C16" s="246"/>
      <c r="D16" s="151">
        <f>'Year 1'!I95</f>
        <v>0</v>
      </c>
      <c r="E16" s="150">
        <f>'Year 2 (Projected)'!G121</f>
        <v>0</v>
      </c>
      <c r="F16" s="150">
        <f>'Year 3 (Projected)'!G121</f>
        <v>0</v>
      </c>
    </row>
    <row r="17" spans="2:6" ht="18" customHeight="1">
      <c r="B17" s="245" t="s">
        <v>92</v>
      </c>
      <c r="C17" s="246"/>
      <c r="D17" s="151">
        <f>'Year 1'!I105</f>
        <v>0</v>
      </c>
      <c r="E17" s="150">
        <f>'Year 2 (Projected)'!G122</f>
        <v>0</v>
      </c>
      <c r="F17" s="150">
        <f>'Year 3 (Projected)'!G122</f>
        <v>0</v>
      </c>
    </row>
    <row r="18" spans="2:6" ht="23.45" customHeight="1">
      <c r="B18" s="247" t="s">
        <v>93</v>
      </c>
      <c r="C18" s="248"/>
      <c r="D18" s="141">
        <f>SUM(D11:D17)</f>
        <v>0</v>
      </c>
      <c r="E18" s="141">
        <f>SUM(E11:E17)</f>
        <v>0</v>
      </c>
      <c r="F18" s="141">
        <f t="shared" ref="F18" si="0">SUM(F11:F17)</f>
        <v>0</v>
      </c>
    </row>
    <row r="19" spans="2:6" ht="18" customHeight="1" thickBot="1">
      <c r="B19" s="258" t="s">
        <v>94</v>
      </c>
      <c r="C19" s="259"/>
      <c r="D19" s="152">
        <f>'Year 1'!I109</f>
        <v>0</v>
      </c>
      <c r="E19" s="152">
        <f>'Year 2 (Projected)'!G124</f>
        <v>0</v>
      </c>
      <c r="F19" s="153">
        <f>'Year 3 (Projected)'!G124</f>
        <v>0</v>
      </c>
    </row>
    <row r="20" spans="2:6" ht="28.35" customHeight="1" thickBot="1">
      <c r="B20" s="238" t="s">
        <v>95</v>
      </c>
      <c r="C20" s="239"/>
      <c r="D20" s="142">
        <f>SUM(D18:D19)</f>
        <v>0</v>
      </c>
      <c r="E20" s="142">
        <f>SUM(E18:E19)</f>
        <v>0</v>
      </c>
      <c r="F20" s="142">
        <f>SUM(F18:F19)</f>
        <v>0</v>
      </c>
    </row>
    <row r="21" spans="2:6" ht="28.35" customHeight="1" thickBot="1">
      <c r="B21" s="240" t="s">
        <v>96</v>
      </c>
      <c r="C21" s="241"/>
      <c r="D21" s="242">
        <f>SUM(D20:F20)</f>
        <v>0</v>
      </c>
      <c r="E21" s="243"/>
      <c r="F21" s="244"/>
    </row>
  </sheetData>
  <sheetProtection algorithmName="SHA-512" hashValue="zhT+aCy7S4Av0MOcX0+EQZs2etjKwy29acV5c/1ONuHRrvuAPM9EuoOfIzZz8PeLjJO+R15Gvn5DbMY/JP0orA==" saltValue="FOeq1V4xkIPIFeZ3k7IC2A==" spinCount="100000" sheet="1" objects="1" scenarios="1"/>
  <mergeCells count="19">
    <mergeCell ref="D9:F9"/>
    <mergeCell ref="E3:F3"/>
    <mergeCell ref="E4:F4"/>
    <mergeCell ref="C2:F2"/>
    <mergeCell ref="B19:C19"/>
    <mergeCell ref="B15:C15"/>
    <mergeCell ref="B16:C16"/>
    <mergeCell ref="B13:C13"/>
    <mergeCell ref="B14:C14"/>
    <mergeCell ref="B11:C11"/>
    <mergeCell ref="B12:C12"/>
    <mergeCell ref="E5:F5"/>
    <mergeCell ref="B8:F8"/>
    <mergeCell ref="B9:C10"/>
    <mergeCell ref="B20:C20"/>
    <mergeCell ref="B21:C21"/>
    <mergeCell ref="D21:F21"/>
    <mergeCell ref="B17:C17"/>
    <mergeCell ref="B18:C18"/>
  </mergeCells>
  <conditionalFormatting sqref="D19">
    <cfRule type="cellIs" dxfId="18" priority="3" operator="greaterThan">
      <formula>0.15*$D$18</formula>
    </cfRule>
  </conditionalFormatting>
  <conditionalFormatting sqref="D20">
    <cfRule type="cellIs" dxfId="17" priority="6" operator="greaterThan">
      <formula>50000</formula>
    </cfRule>
  </conditionalFormatting>
  <conditionalFormatting sqref="D21">
    <cfRule type="cellIs" dxfId="16" priority="8" operator="greaterThan">
      <formula>250000</formula>
    </cfRule>
  </conditionalFormatting>
  <conditionalFormatting sqref="E19">
    <cfRule type="cellIs" dxfId="15" priority="2" operator="greaterThan">
      <formula>"0.15*$E$18"</formula>
    </cfRule>
  </conditionalFormatting>
  <conditionalFormatting sqref="E20:F20">
    <cfRule type="cellIs" dxfId="14" priority="4" operator="greaterThan">
      <formula>100000</formula>
    </cfRule>
  </conditionalFormatting>
  <conditionalFormatting sqref="F19">
    <cfRule type="cellIs" dxfId="13" priority="1" operator="greaterThan">
      <formula>"0.15*$F$18"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0"/>
  <sheetViews>
    <sheetView showGridLines="0" tabSelected="1" topLeftCell="A2" zoomScale="79" zoomScaleNormal="100" workbookViewId="0">
      <selection activeCell="C5" sqref="C5:D5"/>
    </sheetView>
  </sheetViews>
  <sheetFormatPr defaultColWidth="12.7109375" defaultRowHeight="15" customHeight="1"/>
  <cols>
    <col min="1" max="1" width="1.7109375" customWidth="1"/>
    <col min="2" max="2" width="33.85546875" customWidth="1"/>
    <col min="3" max="3" width="21.7109375" customWidth="1"/>
    <col min="4" max="4" width="8.28515625" customWidth="1"/>
    <col min="5" max="5" width="13.42578125" customWidth="1"/>
    <col min="6" max="6" width="13.140625" customWidth="1"/>
    <col min="7" max="7" width="18.7109375" customWidth="1"/>
    <col min="8" max="8" width="20.28515625" customWidth="1"/>
    <col min="9" max="9" width="17.7109375" customWidth="1"/>
    <col min="10" max="10" width="42.42578125" customWidth="1"/>
    <col min="11" max="11" width="34.140625" customWidth="1"/>
    <col min="12" max="27" width="8.7109375" customWidth="1"/>
  </cols>
  <sheetData>
    <row r="1" spans="1:13" ht="12.75" hidden="1" customHeight="1">
      <c r="A1" s="194"/>
      <c r="B1" s="194"/>
      <c r="C1" s="194"/>
      <c r="D1" s="194"/>
      <c r="E1" s="194"/>
      <c r="F1" s="194"/>
      <c r="G1" s="1"/>
      <c r="H1" s="1"/>
      <c r="I1" s="1"/>
      <c r="J1" s="1"/>
      <c r="K1" s="1"/>
      <c r="L1" s="194"/>
      <c r="M1" s="194"/>
    </row>
    <row r="2" spans="1:13" ht="55.35" customHeight="1">
      <c r="A2" s="270" t="s">
        <v>97</v>
      </c>
      <c r="B2" s="270"/>
      <c r="C2" s="270"/>
      <c r="D2" s="270"/>
      <c r="E2" s="270"/>
      <c r="F2" s="270"/>
      <c r="G2" s="270"/>
      <c r="H2" s="270"/>
      <c r="I2" s="270"/>
      <c r="J2" s="270"/>
      <c r="K2" s="154"/>
      <c r="L2" s="194"/>
      <c r="M2" s="194"/>
    </row>
    <row r="3" spans="1:13" ht="20.100000000000001" customHeight="1" thickBot="1">
      <c r="A3" s="194"/>
      <c r="B3" s="194"/>
      <c r="C3" s="137"/>
      <c r="D3" s="137"/>
      <c r="E3" s="137"/>
      <c r="F3" s="137"/>
      <c r="G3" s="137"/>
      <c r="H3" s="137"/>
      <c r="I3" s="137"/>
      <c r="J3" s="137"/>
      <c r="K3" s="1"/>
      <c r="L3" s="194"/>
      <c r="M3" s="194"/>
    </row>
    <row r="4" spans="1:13" ht="24" customHeight="1" thickBot="1">
      <c r="A4" s="194"/>
      <c r="B4" s="36" t="s">
        <v>72</v>
      </c>
      <c r="C4" s="281"/>
      <c r="D4" s="256"/>
      <c r="E4" s="256"/>
      <c r="F4" s="256"/>
      <c r="G4" s="256"/>
      <c r="H4" s="257"/>
      <c r="I4" s="2"/>
      <c r="J4" s="2"/>
      <c r="K4" s="2"/>
      <c r="L4" s="194"/>
      <c r="M4" s="194"/>
    </row>
    <row r="5" spans="1:13" ht="23.25" customHeight="1" thickBot="1">
      <c r="A5" s="194"/>
      <c r="B5" s="37" t="s">
        <v>98</v>
      </c>
      <c r="C5" s="346">
        <f>' Budget Overview'!C3</f>
        <v>45807</v>
      </c>
      <c r="D5" s="347"/>
      <c r="E5" s="345" t="s">
        <v>99</v>
      </c>
      <c r="F5" s="239"/>
      <c r="G5" s="348">
        <v>45929</v>
      </c>
      <c r="H5" s="349"/>
      <c r="I5" s="3"/>
      <c r="J5" s="3"/>
      <c r="K5" s="3"/>
      <c r="L5" s="194"/>
      <c r="M5" s="194"/>
    </row>
    <row r="6" spans="1:13" ht="23.25" customHeight="1" thickBot="1">
      <c r="A6" s="194"/>
      <c r="B6" s="140" t="s">
        <v>100</v>
      </c>
      <c r="C6" s="350" t="s">
        <v>101</v>
      </c>
      <c r="D6" s="351"/>
      <c r="E6" s="345" t="s">
        <v>77</v>
      </c>
      <c r="F6" s="239"/>
      <c r="G6" s="352">
        <f>ROUND((_xlfn.DAYS(G5,C5))/30,0)</f>
        <v>4</v>
      </c>
      <c r="H6" s="353"/>
      <c r="I6" s="3"/>
      <c r="J6" s="3"/>
      <c r="K6" s="3"/>
      <c r="L6" s="194"/>
      <c r="M6" s="194"/>
    </row>
    <row r="7" spans="1:13" ht="19.350000000000001" customHeight="1">
      <c r="A7" s="194"/>
      <c r="B7" s="282"/>
      <c r="C7" s="283"/>
      <c r="D7" s="283"/>
      <c r="E7" s="283"/>
      <c r="F7" s="283"/>
      <c r="G7" s="283"/>
      <c r="H7" s="283"/>
      <c r="I7" s="283"/>
      <c r="J7" s="283"/>
      <c r="K7" s="283"/>
      <c r="L7" s="194"/>
      <c r="M7" s="194"/>
    </row>
    <row r="8" spans="1:13" ht="55.5" customHeight="1" thickBot="1">
      <c r="A8" s="194"/>
      <c r="B8" s="117" t="s">
        <v>86</v>
      </c>
      <c r="C8" s="284" t="s">
        <v>102</v>
      </c>
      <c r="D8" s="285"/>
      <c r="E8" s="285"/>
      <c r="F8" s="285"/>
      <c r="G8" s="195"/>
      <c r="H8" s="276" t="s">
        <v>103</v>
      </c>
      <c r="I8" s="283"/>
      <c r="J8" s="283"/>
      <c r="K8" s="283"/>
      <c r="L8" s="5"/>
      <c r="M8" s="6"/>
    </row>
    <row r="9" spans="1:13" ht="29.1" customHeight="1">
      <c r="A9" s="194"/>
      <c r="B9" s="286" t="s">
        <v>104</v>
      </c>
      <c r="C9" s="288" t="s">
        <v>105</v>
      </c>
      <c r="D9" s="288" t="s">
        <v>106</v>
      </c>
      <c r="E9" s="288" t="s">
        <v>107</v>
      </c>
      <c r="F9" s="288" t="s">
        <v>108</v>
      </c>
      <c r="G9" s="32" t="s">
        <v>109</v>
      </c>
      <c r="H9" s="32" t="s">
        <v>110</v>
      </c>
      <c r="I9" s="290" t="s">
        <v>111</v>
      </c>
      <c r="J9" s="292" t="s">
        <v>112</v>
      </c>
      <c r="K9" s="194"/>
      <c r="L9" s="7"/>
      <c r="M9" s="194"/>
    </row>
    <row r="10" spans="1:13" ht="43.35" customHeight="1" thickBot="1">
      <c r="A10" s="194"/>
      <c r="B10" s="287"/>
      <c r="C10" s="289"/>
      <c r="D10" s="289"/>
      <c r="E10" s="289"/>
      <c r="F10" s="289"/>
      <c r="G10" s="124" t="s">
        <v>113</v>
      </c>
      <c r="H10" s="124" t="s">
        <v>114</v>
      </c>
      <c r="I10" s="291"/>
      <c r="J10" s="293"/>
      <c r="K10" s="194"/>
      <c r="L10" s="194"/>
      <c r="M10" s="194"/>
    </row>
    <row r="11" spans="1:13" ht="21.75" customHeight="1">
      <c r="A11" s="194"/>
      <c r="B11" s="45"/>
      <c r="C11" s="46"/>
      <c r="D11" s="47"/>
      <c r="E11" s="48"/>
      <c r="F11" s="49"/>
      <c r="G11" s="8">
        <f>((E11*D11*F11)*(3/12))</f>
        <v>0</v>
      </c>
      <c r="H11" s="8">
        <f>((E11*D11*F11)*($G$6/12))-G11</f>
        <v>0</v>
      </c>
      <c r="I11" s="8">
        <f t="shared" ref="I11:I24" si="0">SUM(G11:H11)</f>
        <v>0</v>
      </c>
      <c r="J11" s="64"/>
      <c r="K11" s="194"/>
      <c r="L11" s="194"/>
      <c r="M11" s="194"/>
    </row>
    <row r="12" spans="1:13" ht="21.75" customHeight="1">
      <c r="A12" s="194"/>
      <c r="B12" s="50"/>
      <c r="C12" s="51"/>
      <c r="D12" s="47"/>
      <c r="E12" s="48"/>
      <c r="F12" s="49"/>
      <c r="G12" s="8">
        <f>((E12*D12*F12)*(3/12))</f>
        <v>0</v>
      </c>
      <c r="H12" s="8">
        <f t="shared" ref="H12:H24" si="1">((E12*D12*F12)*($G$6/12))-G12</f>
        <v>0</v>
      </c>
      <c r="I12" s="9">
        <f t="shared" si="0"/>
        <v>0</v>
      </c>
      <c r="J12" s="65"/>
      <c r="K12" s="194"/>
      <c r="L12" s="194"/>
      <c r="M12" s="194"/>
    </row>
    <row r="13" spans="1:13" ht="21.75" customHeight="1">
      <c r="A13" s="194"/>
      <c r="B13" s="52"/>
      <c r="C13" s="51"/>
      <c r="D13" s="47"/>
      <c r="E13" s="48"/>
      <c r="F13" s="49"/>
      <c r="G13" s="8">
        <f t="shared" ref="G12:G24" si="2">((E13*D13*F13)*(3/12))</f>
        <v>0</v>
      </c>
      <c r="H13" s="8">
        <f t="shared" si="1"/>
        <v>0</v>
      </c>
      <c r="I13" s="9">
        <f t="shared" si="0"/>
        <v>0</v>
      </c>
      <c r="J13" s="66"/>
      <c r="K13" s="194"/>
      <c r="L13" s="194"/>
      <c r="M13" s="194"/>
    </row>
    <row r="14" spans="1:13" ht="21.75" customHeight="1">
      <c r="A14" s="194"/>
      <c r="B14" s="52"/>
      <c r="C14" s="51"/>
      <c r="D14" s="47"/>
      <c r="E14" s="48"/>
      <c r="F14" s="49"/>
      <c r="G14" s="8">
        <f t="shared" si="2"/>
        <v>0</v>
      </c>
      <c r="H14" s="8">
        <f t="shared" si="1"/>
        <v>0</v>
      </c>
      <c r="I14" s="9">
        <f t="shared" si="0"/>
        <v>0</v>
      </c>
      <c r="J14" s="66"/>
      <c r="K14" s="194"/>
      <c r="L14" s="194"/>
      <c r="M14" s="194"/>
    </row>
    <row r="15" spans="1:13" ht="21.75" customHeight="1">
      <c r="A15" s="194"/>
      <c r="B15" s="52"/>
      <c r="C15" s="51"/>
      <c r="D15" s="53"/>
      <c r="E15" s="54"/>
      <c r="F15" s="55"/>
      <c r="G15" s="8">
        <f t="shared" si="2"/>
        <v>0</v>
      </c>
      <c r="H15" s="8">
        <f t="shared" si="1"/>
        <v>0</v>
      </c>
      <c r="I15" s="9">
        <f t="shared" si="0"/>
        <v>0</v>
      </c>
      <c r="J15" s="66"/>
      <c r="K15" s="194"/>
      <c r="L15" s="194"/>
      <c r="M15" s="194"/>
    </row>
    <row r="16" spans="1:13" ht="21.75" customHeight="1">
      <c r="A16" s="194"/>
      <c r="B16" s="52"/>
      <c r="C16" s="51"/>
      <c r="D16" s="53"/>
      <c r="E16" s="54"/>
      <c r="F16" s="55"/>
      <c r="G16" s="8">
        <f t="shared" si="2"/>
        <v>0</v>
      </c>
      <c r="H16" s="8">
        <f t="shared" si="1"/>
        <v>0</v>
      </c>
      <c r="I16" s="9">
        <f t="shared" si="0"/>
        <v>0</v>
      </c>
      <c r="J16" s="66"/>
      <c r="K16" s="194"/>
      <c r="L16" s="194"/>
      <c r="M16" s="194"/>
    </row>
    <row r="17" spans="2:12" ht="21.75" customHeight="1">
      <c r="B17" s="52"/>
      <c r="C17" s="51"/>
      <c r="D17" s="53"/>
      <c r="E17" s="54"/>
      <c r="F17" s="55"/>
      <c r="G17" s="8">
        <f t="shared" si="2"/>
        <v>0</v>
      </c>
      <c r="H17" s="8">
        <f t="shared" si="1"/>
        <v>0</v>
      </c>
      <c r="I17" s="9">
        <f t="shared" si="0"/>
        <v>0</v>
      </c>
      <c r="J17" s="66"/>
      <c r="K17" s="194"/>
      <c r="L17" s="194"/>
    </row>
    <row r="18" spans="2:12" ht="21.75" customHeight="1">
      <c r="B18" s="52"/>
      <c r="C18" s="51"/>
      <c r="D18" s="53"/>
      <c r="E18" s="54"/>
      <c r="F18" s="55"/>
      <c r="G18" s="8">
        <f t="shared" si="2"/>
        <v>0</v>
      </c>
      <c r="H18" s="8">
        <f t="shared" si="1"/>
        <v>0</v>
      </c>
      <c r="I18" s="9">
        <f t="shared" si="0"/>
        <v>0</v>
      </c>
      <c r="J18" s="66"/>
      <c r="K18" s="194"/>
      <c r="L18" s="194"/>
    </row>
    <row r="19" spans="2:12" ht="21.75" customHeight="1">
      <c r="B19" s="52"/>
      <c r="C19" s="51"/>
      <c r="D19" s="53"/>
      <c r="E19" s="54"/>
      <c r="F19" s="55"/>
      <c r="G19" s="8">
        <f t="shared" si="2"/>
        <v>0</v>
      </c>
      <c r="H19" s="8">
        <f t="shared" si="1"/>
        <v>0</v>
      </c>
      <c r="I19" s="9">
        <f t="shared" si="0"/>
        <v>0</v>
      </c>
      <c r="J19" s="66"/>
      <c r="K19" s="194"/>
      <c r="L19" s="194"/>
    </row>
    <row r="20" spans="2:12" ht="21.75" customHeight="1">
      <c r="B20" s="52"/>
      <c r="C20" s="51"/>
      <c r="D20" s="53"/>
      <c r="E20" s="54"/>
      <c r="F20" s="55"/>
      <c r="G20" s="8">
        <f t="shared" si="2"/>
        <v>0</v>
      </c>
      <c r="H20" s="8">
        <f t="shared" si="1"/>
        <v>0</v>
      </c>
      <c r="I20" s="9">
        <f t="shared" si="0"/>
        <v>0</v>
      </c>
      <c r="J20" s="66"/>
      <c r="K20" s="194"/>
      <c r="L20" s="194"/>
    </row>
    <row r="21" spans="2:12" ht="21.75" customHeight="1">
      <c r="B21" s="52"/>
      <c r="C21" s="51"/>
      <c r="D21" s="53"/>
      <c r="E21" s="54"/>
      <c r="F21" s="55"/>
      <c r="G21" s="8">
        <f t="shared" si="2"/>
        <v>0</v>
      </c>
      <c r="H21" s="8">
        <f t="shared" si="1"/>
        <v>0</v>
      </c>
      <c r="I21" s="9">
        <f t="shared" si="0"/>
        <v>0</v>
      </c>
      <c r="J21" s="66"/>
      <c r="K21" s="194"/>
      <c r="L21" s="194"/>
    </row>
    <row r="22" spans="2:12" ht="21.75" customHeight="1">
      <c r="B22" s="50"/>
      <c r="C22" s="51"/>
      <c r="D22" s="56"/>
      <c r="E22" s="57"/>
      <c r="F22" s="58"/>
      <c r="G22" s="8">
        <f t="shared" si="2"/>
        <v>0</v>
      </c>
      <c r="H22" s="8">
        <f t="shared" si="1"/>
        <v>0</v>
      </c>
      <c r="I22" s="9">
        <f t="shared" si="0"/>
        <v>0</v>
      </c>
      <c r="J22" s="65"/>
      <c r="K22" s="194"/>
      <c r="L22" s="194"/>
    </row>
    <row r="23" spans="2:12" ht="21.75" customHeight="1">
      <c r="B23" s="50"/>
      <c r="C23" s="51"/>
      <c r="D23" s="56"/>
      <c r="E23" s="57"/>
      <c r="F23" s="58"/>
      <c r="G23" s="8">
        <f t="shared" si="2"/>
        <v>0</v>
      </c>
      <c r="H23" s="8">
        <f t="shared" si="1"/>
        <v>0</v>
      </c>
      <c r="I23" s="9">
        <f t="shared" si="0"/>
        <v>0</v>
      </c>
      <c r="J23" s="65"/>
      <c r="K23" s="194"/>
      <c r="L23" s="194"/>
    </row>
    <row r="24" spans="2:12" ht="21.75" customHeight="1" thickBot="1">
      <c r="B24" s="59"/>
      <c r="C24" s="60"/>
      <c r="D24" s="61"/>
      <c r="E24" s="62"/>
      <c r="F24" s="63"/>
      <c r="G24" s="35">
        <f t="shared" si="2"/>
        <v>0</v>
      </c>
      <c r="H24" s="35">
        <f t="shared" si="1"/>
        <v>0</v>
      </c>
      <c r="I24" s="33">
        <f t="shared" si="0"/>
        <v>0</v>
      </c>
      <c r="J24" s="67"/>
      <c r="K24" s="194"/>
      <c r="L24" s="194"/>
    </row>
    <row r="25" spans="2:12" ht="5.25" customHeight="1">
      <c r="B25" s="11"/>
      <c r="C25" s="225"/>
      <c r="D25" s="12"/>
      <c r="E25" s="13"/>
      <c r="F25" s="14"/>
      <c r="G25" s="15"/>
      <c r="H25" s="15"/>
      <c r="I25" s="15"/>
      <c r="J25" s="16"/>
      <c r="K25" s="194"/>
      <c r="L25" s="194"/>
    </row>
    <row r="26" spans="2:12" ht="13.5" customHeight="1">
      <c r="B26" s="194"/>
      <c r="C26" s="17"/>
      <c r="D26" s="17"/>
      <c r="E26" s="273" t="s">
        <v>115</v>
      </c>
      <c r="F26" s="274"/>
      <c r="G26" s="18">
        <f>ROUND(SUM(G11:G24),2)</f>
        <v>0</v>
      </c>
      <c r="H26" s="18">
        <f>ROUND(SUM(H11:H24),2)</f>
        <v>0</v>
      </c>
      <c r="I26" s="18">
        <f>ROUND(SUM(I11:I24),2)</f>
        <v>0</v>
      </c>
      <c r="J26" s="16"/>
      <c r="K26" s="194"/>
      <c r="L26" s="194"/>
    </row>
    <row r="27" spans="2:12" ht="10.5" customHeight="1">
      <c r="B27" s="194"/>
      <c r="C27" s="19"/>
      <c r="D27" s="275"/>
      <c r="E27" s="274"/>
      <c r="F27" s="274"/>
      <c r="G27" s="16"/>
      <c r="H27" s="16"/>
      <c r="I27" s="16"/>
      <c r="J27" s="16"/>
      <c r="K27" s="194"/>
      <c r="L27" s="194"/>
    </row>
    <row r="28" spans="2:12" ht="32.1" customHeight="1" thickBot="1">
      <c r="B28" s="4" t="s">
        <v>87</v>
      </c>
      <c r="C28" s="280" t="s">
        <v>116</v>
      </c>
      <c r="D28" s="280"/>
      <c r="E28" s="280"/>
      <c r="F28" s="122"/>
      <c r="G28" s="194"/>
      <c r="H28" s="276" t="s">
        <v>117</v>
      </c>
      <c r="I28" s="276"/>
      <c r="J28" s="276"/>
      <c r="K28" s="194"/>
      <c r="L28" s="5"/>
    </row>
    <row r="29" spans="2:12" ht="68.849999999999994" customHeight="1" thickBot="1">
      <c r="B29" s="222" t="s">
        <v>104</v>
      </c>
      <c r="C29" s="222" t="s">
        <v>105</v>
      </c>
      <c r="D29" s="277" t="s">
        <v>118</v>
      </c>
      <c r="E29" s="278"/>
      <c r="F29" s="222" t="s">
        <v>108</v>
      </c>
      <c r="G29" s="119" t="s">
        <v>119</v>
      </c>
      <c r="H29" s="119" t="s">
        <v>120</v>
      </c>
      <c r="I29" s="120" t="s">
        <v>111</v>
      </c>
      <c r="J29" s="121" t="s">
        <v>121</v>
      </c>
      <c r="K29" s="194"/>
      <c r="L29" s="16"/>
    </row>
    <row r="30" spans="2:12" ht="24" customHeight="1">
      <c r="B30" s="75"/>
      <c r="C30" s="98"/>
      <c r="D30" s="279"/>
      <c r="E30" s="272"/>
      <c r="F30" s="114"/>
      <c r="G30" s="131"/>
      <c r="H30" s="131"/>
      <c r="I30" s="8">
        <f t="shared" ref="I30:I43" si="3">SUM(G30:H30)</f>
        <v>0</v>
      </c>
      <c r="J30" s="106"/>
      <c r="K30" s="194"/>
      <c r="L30" s="16"/>
    </row>
    <row r="31" spans="2:12" ht="24" customHeight="1">
      <c r="B31" s="75"/>
      <c r="C31" s="99"/>
      <c r="D31" s="271"/>
      <c r="E31" s="272"/>
      <c r="F31" s="114"/>
      <c r="G31" s="131"/>
      <c r="H31" s="131"/>
      <c r="I31" s="9">
        <f t="shared" si="3"/>
        <v>0</v>
      </c>
      <c r="J31" s="106"/>
      <c r="K31" s="194"/>
      <c r="L31" s="16"/>
    </row>
    <row r="32" spans="2:12" ht="24" customHeight="1">
      <c r="B32" s="75"/>
      <c r="C32" s="99"/>
      <c r="D32" s="271"/>
      <c r="E32" s="272"/>
      <c r="F32" s="114"/>
      <c r="G32" s="131"/>
      <c r="H32" s="131"/>
      <c r="I32" s="9">
        <f t="shared" si="3"/>
        <v>0</v>
      </c>
      <c r="J32" s="106"/>
      <c r="K32" s="194"/>
      <c r="L32" s="16"/>
    </row>
    <row r="33" spans="2:12" ht="24" customHeight="1">
      <c r="B33" s="75"/>
      <c r="C33" s="99"/>
      <c r="D33" s="271"/>
      <c r="E33" s="272"/>
      <c r="F33" s="114"/>
      <c r="G33" s="131"/>
      <c r="H33" s="131"/>
      <c r="I33" s="9">
        <f t="shared" si="3"/>
        <v>0</v>
      </c>
      <c r="J33" s="106"/>
      <c r="K33" s="194"/>
      <c r="L33" s="16"/>
    </row>
    <row r="34" spans="2:12" ht="24" customHeight="1">
      <c r="B34" s="75"/>
      <c r="C34" s="99"/>
      <c r="D34" s="271"/>
      <c r="E34" s="272"/>
      <c r="F34" s="114"/>
      <c r="G34" s="131"/>
      <c r="H34" s="131"/>
      <c r="I34" s="9">
        <f t="shared" si="3"/>
        <v>0</v>
      </c>
      <c r="J34" s="106"/>
      <c r="K34" s="194"/>
      <c r="L34" s="16"/>
    </row>
    <row r="35" spans="2:12" ht="24" customHeight="1">
      <c r="B35" s="75"/>
      <c r="C35" s="99"/>
      <c r="D35" s="271"/>
      <c r="E35" s="272"/>
      <c r="F35" s="114"/>
      <c r="G35" s="131"/>
      <c r="H35" s="131"/>
      <c r="I35" s="9">
        <f t="shared" si="3"/>
        <v>0</v>
      </c>
      <c r="J35" s="106"/>
      <c r="K35" s="194"/>
      <c r="L35" s="16"/>
    </row>
    <row r="36" spans="2:12" ht="24" customHeight="1">
      <c r="B36" s="75"/>
      <c r="C36" s="99"/>
      <c r="D36" s="271"/>
      <c r="E36" s="272"/>
      <c r="F36" s="114"/>
      <c r="G36" s="131"/>
      <c r="H36" s="131"/>
      <c r="I36" s="9">
        <f t="shared" si="3"/>
        <v>0</v>
      </c>
      <c r="J36" s="106"/>
      <c r="K36" s="194"/>
      <c r="L36" s="16"/>
    </row>
    <row r="37" spans="2:12" ht="24" customHeight="1">
      <c r="B37" s="75"/>
      <c r="C37" s="99"/>
      <c r="D37" s="271"/>
      <c r="E37" s="272"/>
      <c r="F37" s="114"/>
      <c r="G37" s="131"/>
      <c r="H37" s="131"/>
      <c r="I37" s="9">
        <f t="shared" si="3"/>
        <v>0</v>
      </c>
      <c r="J37" s="106"/>
      <c r="K37" s="194"/>
      <c r="L37" s="16"/>
    </row>
    <row r="38" spans="2:12" ht="24" customHeight="1">
      <c r="B38" s="75"/>
      <c r="C38" s="99"/>
      <c r="D38" s="271"/>
      <c r="E38" s="272"/>
      <c r="F38" s="114"/>
      <c r="G38" s="131"/>
      <c r="H38" s="131"/>
      <c r="I38" s="9">
        <f t="shared" si="3"/>
        <v>0</v>
      </c>
      <c r="J38" s="106"/>
      <c r="K38" s="194"/>
      <c r="L38" s="16"/>
    </row>
    <row r="39" spans="2:12" ht="24" customHeight="1">
      <c r="B39" s="75"/>
      <c r="C39" s="99"/>
      <c r="D39" s="271"/>
      <c r="E39" s="272"/>
      <c r="F39" s="114"/>
      <c r="G39" s="131"/>
      <c r="H39" s="131"/>
      <c r="I39" s="9">
        <f t="shared" si="3"/>
        <v>0</v>
      </c>
      <c r="J39" s="106"/>
      <c r="K39" s="194"/>
      <c r="L39" s="16"/>
    </row>
    <row r="40" spans="2:12" ht="24" customHeight="1">
      <c r="B40" s="75"/>
      <c r="C40" s="99"/>
      <c r="D40" s="271"/>
      <c r="E40" s="272"/>
      <c r="F40" s="114"/>
      <c r="G40" s="100"/>
      <c r="H40" s="100"/>
      <c r="I40" s="9">
        <f t="shared" si="3"/>
        <v>0</v>
      </c>
      <c r="J40" s="107"/>
      <c r="K40" s="194"/>
      <c r="L40" s="16"/>
    </row>
    <row r="41" spans="2:12" ht="24" customHeight="1">
      <c r="B41" s="76"/>
      <c r="C41" s="101"/>
      <c r="D41" s="298"/>
      <c r="E41" s="299"/>
      <c r="F41" s="115"/>
      <c r="G41" s="102"/>
      <c r="H41" s="102"/>
      <c r="I41" s="9">
        <f t="shared" si="3"/>
        <v>0</v>
      </c>
      <c r="J41" s="108"/>
      <c r="K41" s="194"/>
      <c r="L41" s="16"/>
    </row>
    <row r="42" spans="2:12" ht="24" customHeight="1">
      <c r="B42" s="75"/>
      <c r="C42" s="99"/>
      <c r="D42" s="271"/>
      <c r="E42" s="272"/>
      <c r="F42" s="114"/>
      <c r="G42" s="100"/>
      <c r="H42" s="100"/>
      <c r="I42" s="9">
        <f t="shared" si="3"/>
        <v>0</v>
      </c>
      <c r="J42" s="107"/>
      <c r="K42" s="194"/>
      <c r="L42" s="16"/>
    </row>
    <row r="43" spans="2:12" ht="24" customHeight="1" thickBot="1">
      <c r="B43" s="103"/>
      <c r="C43" s="104"/>
      <c r="D43" s="306"/>
      <c r="E43" s="304"/>
      <c r="F43" s="116"/>
      <c r="G43" s="105"/>
      <c r="H43" s="105"/>
      <c r="I43" s="10">
        <f t="shared" si="3"/>
        <v>0</v>
      </c>
      <c r="J43" s="109"/>
      <c r="K43" s="194"/>
      <c r="L43" s="16"/>
    </row>
    <row r="44" spans="2:12" ht="3" customHeight="1">
      <c r="B44" s="19"/>
      <c r="C44" s="20"/>
      <c r="D44" s="225"/>
      <c r="E44" s="225"/>
      <c r="F44" s="20"/>
      <c r="G44" s="16"/>
      <c r="H44" s="16"/>
      <c r="I44" s="16"/>
      <c r="J44" s="16"/>
      <c r="K44" s="194"/>
      <c r="L44" s="16"/>
    </row>
    <row r="45" spans="2:12" ht="15" customHeight="1">
      <c r="B45" s="19"/>
      <c r="C45" s="20"/>
      <c r="D45" s="20"/>
      <c r="E45" s="307" t="s">
        <v>122</v>
      </c>
      <c r="F45" s="274"/>
      <c r="G45" s="18">
        <f>SUM(G30:G44)</f>
        <v>0</v>
      </c>
      <c r="H45" s="18">
        <f>SUM(H30:H44)</f>
        <v>0</v>
      </c>
      <c r="I45" s="18">
        <f>SUM(I30:I44)</f>
        <v>0</v>
      </c>
      <c r="J45" s="16"/>
      <c r="K45" s="194"/>
      <c r="L45" s="16"/>
    </row>
    <row r="46" spans="2:12" ht="12.75" customHeight="1">
      <c r="B46" s="19"/>
      <c r="C46" s="20"/>
      <c r="D46" s="20"/>
      <c r="E46" s="20"/>
      <c r="F46" s="20"/>
      <c r="G46" s="16"/>
      <c r="H46" s="16"/>
      <c r="I46" s="16"/>
      <c r="J46" s="16"/>
      <c r="K46" s="194"/>
      <c r="L46" s="16"/>
    </row>
    <row r="47" spans="2:12" ht="39" customHeight="1" thickBot="1">
      <c r="B47" s="34" t="s">
        <v>123</v>
      </c>
      <c r="C47" s="308" t="s">
        <v>124</v>
      </c>
      <c r="D47" s="308"/>
      <c r="E47" s="308"/>
      <c r="F47" s="308"/>
      <c r="G47" s="221"/>
      <c r="H47" s="276" t="s">
        <v>125</v>
      </c>
      <c r="I47" s="276"/>
      <c r="J47" s="276"/>
      <c r="K47" s="194"/>
      <c r="L47" s="5"/>
    </row>
    <row r="48" spans="2:12" ht="72" customHeight="1" thickBot="1">
      <c r="B48" s="222" t="s">
        <v>126</v>
      </c>
      <c r="C48" s="277" t="s">
        <v>127</v>
      </c>
      <c r="D48" s="294"/>
      <c r="E48" s="294"/>
      <c r="F48" s="294"/>
      <c r="G48" s="119" t="s">
        <v>128</v>
      </c>
      <c r="H48" s="125" t="s">
        <v>129</v>
      </c>
      <c r="I48" s="126" t="s">
        <v>111</v>
      </c>
      <c r="J48" s="127" t="s">
        <v>130</v>
      </c>
      <c r="K48" s="194"/>
      <c r="L48" s="7"/>
    </row>
    <row r="49" spans="2:12" ht="21" customHeight="1">
      <c r="B49" s="75"/>
      <c r="C49" s="295"/>
      <c r="D49" s="296"/>
      <c r="E49" s="296"/>
      <c r="F49" s="297"/>
      <c r="G49" s="86"/>
      <c r="H49" s="87"/>
      <c r="I49" s="9">
        <f t="shared" ref="I49:I54" si="4">SUM(G49:H49)</f>
        <v>0</v>
      </c>
      <c r="J49" s="95"/>
      <c r="K49" s="194"/>
      <c r="L49" s="194"/>
    </row>
    <row r="50" spans="2:12" ht="21" customHeight="1">
      <c r="B50" s="73"/>
      <c r="C50" s="300"/>
      <c r="D50" s="301"/>
      <c r="E50" s="301"/>
      <c r="F50" s="272"/>
      <c r="G50" s="88"/>
      <c r="H50" s="132"/>
      <c r="I50" s="9">
        <f t="shared" si="4"/>
        <v>0</v>
      </c>
      <c r="J50" s="70"/>
      <c r="K50" s="194"/>
      <c r="L50" s="194"/>
    </row>
    <row r="51" spans="2:12" ht="21" customHeight="1">
      <c r="B51" s="89"/>
      <c r="C51" s="300"/>
      <c r="D51" s="301"/>
      <c r="E51" s="301"/>
      <c r="F51" s="272"/>
      <c r="G51" s="90"/>
      <c r="H51" s="91"/>
      <c r="I51" s="9">
        <f t="shared" si="4"/>
        <v>0</v>
      </c>
      <c r="J51" s="96"/>
      <c r="K51" s="194"/>
      <c r="L51" s="194"/>
    </row>
    <row r="52" spans="2:12" ht="21" customHeight="1">
      <c r="B52" s="89"/>
      <c r="C52" s="300"/>
      <c r="D52" s="301"/>
      <c r="E52" s="301"/>
      <c r="F52" s="272"/>
      <c r="G52" s="90"/>
      <c r="H52" s="91"/>
      <c r="I52" s="9">
        <f t="shared" si="4"/>
        <v>0</v>
      </c>
      <c r="J52" s="96"/>
      <c r="K52" s="194"/>
      <c r="L52" s="194"/>
    </row>
    <row r="53" spans="2:12" ht="21" customHeight="1">
      <c r="B53" s="73"/>
      <c r="C53" s="300"/>
      <c r="D53" s="301"/>
      <c r="E53" s="301"/>
      <c r="F53" s="272"/>
      <c r="G53" s="88"/>
      <c r="H53" s="132"/>
      <c r="I53" s="9">
        <f t="shared" si="4"/>
        <v>0</v>
      </c>
      <c r="J53" s="70"/>
      <c r="K53" s="194"/>
      <c r="L53" s="194"/>
    </row>
    <row r="54" spans="2:12" ht="21" customHeight="1" thickBot="1">
      <c r="B54" s="92"/>
      <c r="C54" s="302"/>
      <c r="D54" s="303"/>
      <c r="E54" s="303"/>
      <c r="F54" s="304"/>
      <c r="G54" s="93"/>
      <c r="H54" s="94"/>
      <c r="I54" s="10">
        <f t="shared" si="4"/>
        <v>0</v>
      </c>
      <c r="J54" s="97"/>
      <c r="K54" s="194"/>
      <c r="L54" s="194"/>
    </row>
    <row r="55" spans="2:12" ht="3" customHeight="1">
      <c r="B55" s="194"/>
      <c r="C55" s="21"/>
      <c r="D55" s="21"/>
      <c r="E55" s="21"/>
      <c r="F55" s="21"/>
      <c r="G55" s="16"/>
      <c r="H55" s="16"/>
      <c r="I55" s="16"/>
      <c r="J55" s="16"/>
      <c r="K55" s="194"/>
      <c r="L55" s="194"/>
    </row>
    <row r="56" spans="2:12" ht="18.75" customHeight="1">
      <c r="B56" s="22"/>
      <c r="C56" s="305" t="s">
        <v>131</v>
      </c>
      <c r="D56" s="274"/>
      <c r="E56" s="274"/>
      <c r="F56" s="274"/>
      <c r="G56" s="18">
        <f>SUM(G49:G55)</f>
        <v>0</v>
      </c>
      <c r="H56" s="18">
        <f>SUM(H49:H55)</f>
        <v>0</v>
      </c>
      <c r="I56" s="18">
        <f>SUM(I49:I55)</f>
        <v>0</v>
      </c>
      <c r="J56" s="16"/>
      <c r="K56" s="194"/>
      <c r="L56" s="194"/>
    </row>
    <row r="57" spans="2:12" ht="12.75" customHeight="1">
      <c r="B57" s="22"/>
      <c r="C57" s="21"/>
      <c r="D57" s="21"/>
      <c r="E57" s="223"/>
      <c r="F57" s="223"/>
      <c r="G57" s="18"/>
      <c r="H57" s="18"/>
      <c r="I57" s="18"/>
      <c r="J57" s="16"/>
      <c r="K57" s="194"/>
      <c r="L57" s="194"/>
    </row>
    <row r="58" spans="2:12" ht="22.35" customHeight="1" thickBot="1">
      <c r="B58" s="123" t="s">
        <v>132</v>
      </c>
      <c r="C58" s="313" t="s">
        <v>133</v>
      </c>
      <c r="D58" s="313"/>
      <c r="E58" s="313"/>
      <c r="F58" s="313"/>
      <c r="G58" s="221"/>
      <c r="H58" s="276" t="s">
        <v>125</v>
      </c>
      <c r="I58" s="276"/>
      <c r="J58" s="276"/>
      <c r="K58" s="194"/>
      <c r="L58" s="5"/>
    </row>
    <row r="59" spans="2:12" ht="78.75" customHeight="1" thickBot="1">
      <c r="B59" s="222" t="s">
        <v>126</v>
      </c>
      <c r="C59" s="277" t="s">
        <v>127</v>
      </c>
      <c r="D59" s="294"/>
      <c r="E59" s="294"/>
      <c r="F59" s="278"/>
      <c r="G59" s="119" t="s">
        <v>134</v>
      </c>
      <c r="H59" s="119" t="s">
        <v>129</v>
      </c>
      <c r="I59" s="120" t="s">
        <v>111</v>
      </c>
      <c r="J59" s="121" t="s">
        <v>130</v>
      </c>
      <c r="K59" s="194"/>
      <c r="L59" s="7"/>
    </row>
    <row r="60" spans="2:12" ht="31.5" customHeight="1">
      <c r="B60" s="72"/>
      <c r="C60" s="295"/>
      <c r="D60" s="296"/>
      <c r="E60" s="296"/>
      <c r="F60" s="297"/>
      <c r="G60" s="133"/>
      <c r="H60" s="82"/>
      <c r="I60" s="8">
        <f t="shared" ref="I60:I67" si="5">SUM(G60:H60)</f>
        <v>0</v>
      </c>
      <c r="J60" s="85"/>
      <c r="K60" s="194"/>
      <c r="L60" s="194"/>
    </row>
    <row r="61" spans="2:12" ht="31.5" customHeight="1">
      <c r="B61" s="75"/>
      <c r="C61" s="300"/>
      <c r="D61" s="301"/>
      <c r="E61" s="301"/>
      <c r="F61" s="272"/>
      <c r="G61" s="74"/>
      <c r="H61" s="134"/>
      <c r="I61" s="9">
        <f t="shared" si="5"/>
        <v>0</v>
      </c>
      <c r="J61" s="85"/>
      <c r="K61" s="194"/>
      <c r="L61" s="194"/>
    </row>
    <row r="62" spans="2:12" ht="31.5" customHeight="1">
      <c r="B62" s="75"/>
      <c r="C62" s="300"/>
      <c r="D62" s="301"/>
      <c r="E62" s="301"/>
      <c r="F62" s="272"/>
      <c r="G62" s="74"/>
      <c r="H62" s="134"/>
      <c r="I62" s="9">
        <f t="shared" si="5"/>
        <v>0</v>
      </c>
      <c r="J62" s="85"/>
      <c r="K62" s="194"/>
      <c r="L62" s="194"/>
    </row>
    <row r="63" spans="2:12" ht="31.5" customHeight="1">
      <c r="B63" s="75"/>
      <c r="C63" s="300"/>
      <c r="D63" s="301"/>
      <c r="E63" s="301"/>
      <c r="F63" s="272"/>
      <c r="G63" s="74"/>
      <c r="H63" s="134"/>
      <c r="I63" s="9">
        <f t="shared" si="5"/>
        <v>0</v>
      </c>
      <c r="J63" s="85"/>
      <c r="K63" s="194"/>
      <c r="L63" s="194"/>
    </row>
    <row r="64" spans="2:12" ht="27.75" customHeight="1">
      <c r="B64" s="73"/>
      <c r="C64" s="300"/>
      <c r="D64" s="301"/>
      <c r="E64" s="301"/>
      <c r="F64" s="272"/>
      <c r="G64" s="74"/>
      <c r="H64" s="134"/>
      <c r="I64" s="9">
        <f t="shared" si="5"/>
        <v>0</v>
      </c>
      <c r="J64" s="70"/>
      <c r="K64" s="194"/>
      <c r="L64" s="194"/>
    </row>
    <row r="65" spans="2:12" ht="26.25" customHeight="1">
      <c r="B65" s="73"/>
      <c r="C65" s="300"/>
      <c r="D65" s="301"/>
      <c r="E65" s="301"/>
      <c r="F65" s="272"/>
      <c r="G65" s="74"/>
      <c r="H65" s="134"/>
      <c r="I65" s="9">
        <f t="shared" si="5"/>
        <v>0</v>
      </c>
      <c r="J65" s="70"/>
      <c r="K65" s="194"/>
      <c r="L65" s="194"/>
    </row>
    <row r="66" spans="2:12" ht="26.25" customHeight="1">
      <c r="B66" s="75"/>
      <c r="C66" s="300"/>
      <c r="D66" s="301"/>
      <c r="E66" s="301"/>
      <c r="F66" s="272"/>
      <c r="G66" s="74"/>
      <c r="H66" s="134"/>
      <c r="I66" s="9">
        <f t="shared" si="5"/>
        <v>0</v>
      </c>
      <c r="J66" s="70"/>
      <c r="K66" s="194"/>
      <c r="L66" s="194"/>
    </row>
    <row r="67" spans="2:12" ht="26.25" customHeight="1" thickBot="1">
      <c r="B67" s="80"/>
      <c r="C67" s="309"/>
      <c r="D67" s="310"/>
      <c r="E67" s="310"/>
      <c r="F67" s="311"/>
      <c r="G67" s="81"/>
      <c r="H67" s="84"/>
      <c r="I67" s="10">
        <f t="shared" si="5"/>
        <v>0</v>
      </c>
      <c r="J67" s="71"/>
      <c r="K67" s="194"/>
      <c r="L67" s="194"/>
    </row>
    <row r="68" spans="2:12" ht="3" customHeight="1">
      <c r="B68" s="21"/>
      <c r="C68" s="135"/>
      <c r="D68" s="135"/>
      <c r="E68" s="135"/>
      <c r="F68" s="135"/>
      <c r="G68" s="16"/>
      <c r="H68" s="16"/>
      <c r="I68" s="16"/>
      <c r="J68" s="16"/>
      <c r="K68" s="194"/>
      <c r="L68" s="194"/>
    </row>
    <row r="69" spans="2:12" ht="18.75" customHeight="1">
      <c r="B69" s="21"/>
      <c r="C69" s="19"/>
      <c r="D69" s="312" t="s">
        <v>135</v>
      </c>
      <c r="E69" s="274"/>
      <c r="F69" s="274"/>
      <c r="G69" s="18">
        <f>SUM(G60:G68)</f>
        <v>0</v>
      </c>
      <c r="H69" s="18">
        <f>SUM(H60:H68)</f>
        <v>0</v>
      </c>
      <c r="I69" s="18">
        <f>SUM(I60:I68)</f>
        <v>0</v>
      </c>
      <c r="J69" s="16"/>
      <c r="K69" s="194"/>
      <c r="L69" s="194"/>
    </row>
    <row r="70" spans="2:12" ht="15.6" customHeight="1">
      <c r="B70" s="21"/>
      <c r="C70" s="19"/>
      <c r="D70" s="19"/>
      <c r="E70" s="19"/>
      <c r="F70" s="19"/>
      <c r="G70" s="16"/>
      <c r="H70" s="16"/>
      <c r="I70" s="16"/>
      <c r="J70" s="16"/>
      <c r="K70" s="194"/>
      <c r="L70" s="194"/>
    </row>
    <row r="71" spans="2:12" ht="26.85" customHeight="1" thickBot="1">
      <c r="B71" s="123" t="s">
        <v>136</v>
      </c>
      <c r="C71" s="280" t="s">
        <v>137</v>
      </c>
      <c r="D71" s="280"/>
      <c r="E71" s="280"/>
      <c r="F71" s="280"/>
      <c r="G71" s="221"/>
      <c r="H71" s="276" t="s">
        <v>125</v>
      </c>
      <c r="I71" s="276"/>
      <c r="J71" s="276"/>
      <c r="K71" s="194"/>
      <c r="L71" s="5"/>
    </row>
    <row r="72" spans="2:12" ht="71.849999999999994" customHeight="1" thickBot="1">
      <c r="B72" s="222" t="s">
        <v>138</v>
      </c>
      <c r="C72" s="277" t="s">
        <v>127</v>
      </c>
      <c r="D72" s="294"/>
      <c r="E72" s="294"/>
      <c r="F72" s="278"/>
      <c r="G72" s="119" t="s">
        <v>134</v>
      </c>
      <c r="H72" s="119" t="s">
        <v>129</v>
      </c>
      <c r="I72" s="120" t="s">
        <v>111</v>
      </c>
      <c r="J72" s="121" t="s">
        <v>130</v>
      </c>
      <c r="K72" s="194"/>
      <c r="L72" s="194"/>
    </row>
    <row r="73" spans="2:12" ht="31.5" customHeight="1">
      <c r="B73" s="72"/>
      <c r="C73" s="295"/>
      <c r="D73" s="296"/>
      <c r="E73" s="296"/>
      <c r="F73" s="297"/>
      <c r="G73" s="133"/>
      <c r="H73" s="82"/>
      <c r="I73" s="8">
        <f t="shared" ref="I73:I80" si="6">SUM(G73:H73)</f>
        <v>0</v>
      </c>
      <c r="J73" s="85"/>
      <c r="K73" s="194"/>
      <c r="L73" s="194"/>
    </row>
    <row r="74" spans="2:12" ht="31.5" customHeight="1">
      <c r="B74" s="75"/>
      <c r="C74" s="300"/>
      <c r="D74" s="314"/>
      <c r="E74" s="314"/>
      <c r="F74" s="315"/>
      <c r="G74" s="74"/>
      <c r="H74" s="134"/>
      <c r="I74" s="9">
        <f t="shared" si="6"/>
        <v>0</v>
      </c>
      <c r="J74" s="85"/>
      <c r="K74" s="194"/>
      <c r="L74" s="194"/>
    </row>
    <row r="75" spans="2:12" ht="31.5" customHeight="1">
      <c r="B75" s="75"/>
      <c r="C75" s="300"/>
      <c r="D75" s="301"/>
      <c r="E75" s="301"/>
      <c r="F75" s="272"/>
      <c r="G75" s="74"/>
      <c r="H75" s="134"/>
      <c r="I75" s="9">
        <f t="shared" si="6"/>
        <v>0</v>
      </c>
      <c r="J75" s="85"/>
      <c r="K75" s="194"/>
      <c r="L75" s="194"/>
    </row>
    <row r="76" spans="2:12" ht="31.5" customHeight="1">
      <c r="B76" s="75"/>
      <c r="C76" s="300"/>
      <c r="D76" s="301"/>
      <c r="E76" s="301"/>
      <c r="F76" s="272"/>
      <c r="G76" s="74"/>
      <c r="H76" s="134"/>
      <c r="I76" s="9">
        <f t="shared" si="6"/>
        <v>0</v>
      </c>
      <c r="J76" s="85"/>
      <c r="K76" s="194"/>
      <c r="L76" s="194"/>
    </row>
    <row r="77" spans="2:12" ht="27.75" customHeight="1">
      <c r="B77" s="75"/>
      <c r="C77" s="300"/>
      <c r="D77" s="301"/>
      <c r="E77" s="301"/>
      <c r="F77" s="272"/>
      <c r="G77" s="74"/>
      <c r="H77" s="134"/>
      <c r="I77" s="9">
        <f t="shared" si="6"/>
        <v>0</v>
      </c>
      <c r="J77" s="70"/>
      <c r="K77" s="194"/>
      <c r="L77" s="194"/>
    </row>
    <row r="78" spans="2:12" ht="26.25" customHeight="1">
      <c r="B78" s="75"/>
      <c r="C78" s="300"/>
      <c r="D78" s="301"/>
      <c r="E78" s="301"/>
      <c r="F78" s="272"/>
      <c r="G78" s="74"/>
      <c r="H78" s="134"/>
      <c r="I78" s="9">
        <f t="shared" si="6"/>
        <v>0</v>
      </c>
      <c r="J78" s="70"/>
      <c r="K78" s="194"/>
      <c r="L78" s="194"/>
    </row>
    <row r="79" spans="2:12" ht="26.25" customHeight="1">
      <c r="B79" s="75"/>
      <c r="C79" s="300"/>
      <c r="D79" s="301"/>
      <c r="E79" s="301"/>
      <c r="F79" s="272"/>
      <c r="G79" s="74"/>
      <c r="H79" s="134"/>
      <c r="I79" s="9">
        <f t="shared" si="6"/>
        <v>0</v>
      </c>
      <c r="J79" s="70"/>
      <c r="K79" s="194"/>
      <c r="L79" s="194"/>
    </row>
    <row r="80" spans="2:12" ht="26.25" customHeight="1" thickBot="1">
      <c r="B80" s="83"/>
      <c r="C80" s="309"/>
      <c r="D80" s="310"/>
      <c r="E80" s="310"/>
      <c r="F80" s="311"/>
      <c r="G80" s="81"/>
      <c r="H80" s="84"/>
      <c r="I80" s="10">
        <f t="shared" si="6"/>
        <v>0</v>
      </c>
      <c r="J80" s="71"/>
      <c r="K80" s="194"/>
      <c r="L80" s="194"/>
    </row>
    <row r="81" spans="2:12" ht="3" customHeight="1">
      <c r="B81" s="21"/>
      <c r="C81" s="135"/>
      <c r="D81" s="135"/>
      <c r="E81" s="135"/>
      <c r="F81" s="135"/>
      <c r="G81" s="16"/>
      <c r="H81" s="16"/>
      <c r="I81" s="16"/>
      <c r="J81" s="16"/>
      <c r="K81" s="194"/>
      <c r="L81" s="194"/>
    </row>
    <row r="82" spans="2:12" ht="17.25" customHeight="1">
      <c r="B82" s="21"/>
      <c r="C82" s="305" t="s">
        <v>139</v>
      </c>
      <c r="D82" s="274"/>
      <c r="E82" s="274"/>
      <c r="F82" s="274"/>
      <c r="G82" s="18">
        <f>SUM(G73:G81)</f>
        <v>0</v>
      </c>
      <c r="H82" s="18">
        <f>SUM(H73:H81)</f>
        <v>0</v>
      </c>
      <c r="I82" s="18">
        <f>SUM(I73:I81)</f>
        <v>0</v>
      </c>
      <c r="J82" s="16"/>
      <c r="K82" s="194"/>
      <c r="L82" s="194"/>
    </row>
    <row r="83" spans="2:12" ht="12.75" customHeight="1">
      <c r="B83" s="21"/>
      <c r="C83" s="19"/>
      <c r="D83" s="19"/>
      <c r="E83" s="19"/>
      <c r="F83" s="19"/>
      <c r="G83" s="16"/>
      <c r="H83" s="16"/>
      <c r="I83" s="16"/>
      <c r="J83" s="16"/>
      <c r="K83" s="194"/>
      <c r="L83" s="194"/>
    </row>
    <row r="84" spans="2:12" ht="19.350000000000001" customHeight="1" thickBot="1">
      <c r="B84" s="123" t="s">
        <v>91</v>
      </c>
      <c r="C84" s="20"/>
      <c r="D84" s="20"/>
      <c r="E84" s="20"/>
      <c r="F84" s="20"/>
      <c r="G84" s="221"/>
      <c r="H84" s="276" t="s">
        <v>125</v>
      </c>
      <c r="I84" s="276"/>
      <c r="J84" s="276"/>
      <c r="K84" s="194"/>
      <c r="L84" s="5"/>
    </row>
    <row r="85" spans="2:12" ht="71.099999999999994" customHeight="1" thickBot="1">
      <c r="B85" s="222" t="s">
        <v>126</v>
      </c>
      <c r="C85" s="277" t="s">
        <v>127</v>
      </c>
      <c r="D85" s="294"/>
      <c r="E85" s="294"/>
      <c r="F85" s="278"/>
      <c r="G85" s="119" t="s">
        <v>134</v>
      </c>
      <c r="H85" s="119" t="s">
        <v>129</v>
      </c>
      <c r="I85" s="120" t="s">
        <v>111</v>
      </c>
      <c r="J85" s="121" t="s">
        <v>130</v>
      </c>
      <c r="K85" s="194"/>
      <c r="L85" s="7"/>
    </row>
    <row r="86" spans="2:12" ht="27" customHeight="1">
      <c r="B86" s="72"/>
      <c r="C86" s="316"/>
      <c r="D86" s="317"/>
      <c r="E86" s="317"/>
      <c r="F86" s="318"/>
      <c r="G86" s="133"/>
      <c r="H86" s="133"/>
      <c r="I86" s="8">
        <f t="shared" ref="I86:I93" si="7">SUM(G86:H86)</f>
        <v>0</v>
      </c>
      <c r="J86" s="68"/>
      <c r="K86" s="194"/>
      <c r="L86" s="194"/>
    </row>
    <row r="87" spans="2:12" ht="27" customHeight="1">
      <c r="B87" s="75"/>
      <c r="C87" s="300"/>
      <c r="D87" s="301"/>
      <c r="E87" s="301"/>
      <c r="F87" s="272"/>
      <c r="G87" s="74"/>
      <c r="H87" s="74"/>
      <c r="I87" s="9">
        <f t="shared" si="7"/>
        <v>0</v>
      </c>
      <c r="J87" s="69"/>
      <c r="K87" s="194"/>
      <c r="L87" s="194"/>
    </row>
    <row r="88" spans="2:12" ht="27" customHeight="1">
      <c r="B88" s="75"/>
      <c r="C88" s="300"/>
      <c r="D88" s="301"/>
      <c r="E88" s="301"/>
      <c r="F88" s="272"/>
      <c r="G88" s="74"/>
      <c r="H88" s="74"/>
      <c r="I88" s="9">
        <f t="shared" si="7"/>
        <v>0</v>
      </c>
      <c r="J88" s="70"/>
      <c r="K88" s="194"/>
      <c r="L88" s="194"/>
    </row>
    <row r="89" spans="2:12" ht="27" customHeight="1">
      <c r="B89" s="75"/>
      <c r="C89" s="300"/>
      <c r="D89" s="301"/>
      <c r="E89" s="301"/>
      <c r="F89" s="272"/>
      <c r="G89" s="74"/>
      <c r="H89" s="74"/>
      <c r="I89" s="9">
        <f t="shared" si="7"/>
        <v>0</v>
      </c>
      <c r="J89" s="70"/>
      <c r="K89" s="194"/>
      <c r="L89" s="194"/>
    </row>
    <row r="90" spans="2:12" ht="27" customHeight="1">
      <c r="B90" s="76"/>
      <c r="C90" s="77"/>
      <c r="D90" s="78"/>
      <c r="E90" s="78"/>
      <c r="F90" s="79"/>
      <c r="G90" s="74"/>
      <c r="H90" s="74"/>
      <c r="I90" s="9">
        <f t="shared" si="7"/>
        <v>0</v>
      </c>
      <c r="J90" s="70"/>
      <c r="K90" s="194"/>
      <c r="L90" s="194"/>
    </row>
    <row r="91" spans="2:12" ht="27" customHeight="1">
      <c r="B91" s="76"/>
      <c r="C91" s="77"/>
      <c r="D91" s="78"/>
      <c r="E91" s="78"/>
      <c r="F91" s="79"/>
      <c r="G91" s="74"/>
      <c r="H91" s="74"/>
      <c r="I91" s="9">
        <f t="shared" si="7"/>
        <v>0</v>
      </c>
      <c r="J91" s="70"/>
      <c r="K91" s="194"/>
      <c r="L91" s="194"/>
    </row>
    <row r="92" spans="2:12" ht="27" customHeight="1">
      <c r="B92" s="76"/>
      <c r="C92" s="77"/>
      <c r="D92" s="78"/>
      <c r="E92" s="78"/>
      <c r="F92" s="79"/>
      <c r="G92" s="74"/>
      <c r="H92" s="74"/>
      <c r="I92" s="9">
        <f t="shared" si="7"/>
        <v>0</v>
      </c>
      <c r="J92" s="70"/>
      <c r="K92" s="194"/>
      <c r="L92" s="194"/>
    </row>
    <row r="93" spans="2:12" ht="27" customHeight="1" thickBot="1">
      <c r="B93" s="80"/>
      <c r="C93" s="309"/>
      <c r="D93" s="310"/>
      <c r="E93" s="310"/>
      <c r="F93" s="311"/>
      <c r="G93" s="81"/>
      <c r="H93" s="81"/>
      <c r="I93" s="10">
        <f t="shared" si="7"/>
        <v>0</v>
      </c>
      <c r="J93" s="71"/>
      <c r="K93" s="194"/>
      <c r="L93" s="194"/>
    </row>
    <row r="94" spans="2:12" ht="3" customHeight="1">
      <c r="B94" s="21"/>
      <c r="C94" s="23"/>
      <c r="D94" s="23"/>
      <c r="E94" s="23"/>
      <c r="F94" s="23"/>
      <c r="G94" s="16"/>
      <c r="H94" s="16"/>
      <c r="I94" s="16"/>
      <c r="J94" s="16"/>
      <c r="K94" s="194"/>
      <c r="L94" s="194"/>
    </row>
    <row r="95" spans="2:12" ht="18" customHeight="1">
      <c r="B95" s="21"/>
      <c r="C95" s="21"/>
      <c r="D95" s="21"/>
      <c r="E95" s="307" t="s">
        <v>140</v>
      </c>
      <c r="F95" s="274"/>
      <c r="G95" s="18">
        <f>SUM(G86:G94)</f>
        <v>0</v>
      </c>
      <c r="H95" s="18">
        <f>SUM(H86:H94)</f>
        <v>0</v>
      </c>
      <c r="I95" s="18">
        <f>SUM(I86:I94)</f>
        <v>0</v>
      </c>
      <c r="J95" s="16"/>
      <c r="K95" s="194"/>
      <c r="L95" s="194"/>
    </row>
    <row r="96" spans="2:12" ht="12.75" customHeight="1">
      <c r="B96" s="22"/>
      <c r="C96" s="21"/>
      <c r="D96" s="21"/>
      <c r="E96" s="21"/>
      <c r="F96" s="21"/>
      <c r="G96" s="16"/>
      <c r="H96" s="16"/>
      <c r="I96" s="16"/>
      <c r="J96" s="16"/>
      <c r="K96" s="194"/>
      <c r="L96" s="194"/>
    </row>
    <row r="97" spans="2:12" ht="30.6" customHeight="1" thickBot="1">
      <c r="B97" s="123" t="s">
        <v>92</v>
      </c>
      <c r="C97" s="319" t="s">
        <v>141</v>
      </c>
      <c r="D97" s="319"/>
      <c r="E97" s="319"/>
      <c r="F97" s="319"/>
      <c r="G97" s="221"/>
      <c r="H97" s="276" t="s">
        <v>125</v>
      </c>
      <c r="I97" s="276"/>
      <c r="J97" s="276"/>
      <c r="K97" s="194"/>
      <c r="L97" s="5"/>
    </row>
    <row r="98" spans="2:12" ht="72.599999999999994" customHeight="1" thickBot="1">
      <c r="B98" s="222" t="s">
        <v>126</v>
      </c>
      <c r="C98" s="277" t="s">
        <v>127</v>
      </c>
      <c r="D98" s="294"/>
      <c r="E98" s="294"/>
      <c r="F98" s="278"/>
      <c r="G98" s="119" t="s">
        <v>134</v>
      </c>
      <c r="H98" s="119" t="s">
        <v>129</v>
      </c>
      <c r="I98" s="120" t="s">
        <v>111</v>
      </c>
      <c r="J98" s="121" t="s">
        <v>130</v>
      </c>
      <c r="K98" s="194"/>
      <c r="L98" s="7"/>
    </row>
    <row r="99" spans="2:12" ht="24" customHeight="1">
      <c r="B99" s="72"/>
      <c r="C99" s="316"/>
      <c r="D99" s="317"/>
      <c r="E99" s="317"/>
      <c r="F99" s="318"/>
      <c r="G99" s="133"/>
      <c r="H99" s="133"/>
      <c r="I99" s="8">
        <f>SUM(G99:H99)</f>
        <v>0</v>
      </c>
      <c r="J99" s="68"/>
      <c r="K99" s="194"/>
      <c r="L99" s="194"/>
    </row>
    <row r="100" spans="2:12" ht="24" customHeight="1">
      <c r="B100" s="73"/>
      <c r="C100" s="300"/>
      <c r="D100" s="301"/>
      <c r="E100" s="301"/>
      <c r="F100" s="272"/>
      <c r="G100" s="74"/>
      <c r="H100" s="74"/>
      <c r="I100" s="9">
        <f>SUM(G100:H100)</f>
        <v>0</v>
      </c>
      <c r="J100" s="69"/>
      <c r="K100" s="194"/>
      <c r="L100" s="194"/>
    </row>
    <row r="101" spans="2:12" ht="24" customHeight="1">
      <c r="B101" s="73"/>
      <c r="C101" s="300"/>
      <c r="D101" s="301"/>
      <c r="E101" s="301"/>
      <c r="F101" s="272"/>
      <c r="G101" s="74"/>
      <c r="H101" s="74"/>
      <c r="I101" s="9">
        <f>SUM(G101:H101)</f>
        <v>0</v>
      </c>
      <c r="J101" s="110"/>
      <c r="K101" s="194"/>
      <c r="L101" s="194"/>
    </row>
    <row r="102" spans="2:12" ht="24" customHeight="1">
      <c r="B102" s="75"/>
      <c r="C102" s="300"/>
      <c r="D102" s="301"/>
      <c r="E102" s="301"/>
      <c r="F102" s="272"/>
      <c r="G102" s="74"/>
      <c r="H102" s="74"/>
      <c r="I102" s="9">
        <f>SUM(G102:H102)</f>
        <v>0</v>
      </c>
      <c r="J102" s="70"/>
      <c r="K102" s="194"/>
      <c r="L102" s="194"/>
    </row>
    <row r="103" spans="2:12" ht="24" customHeight="1" thickBot="1">
      <c r="B103" s="80"/>
      <c r="C103" s="309" t="s">
        <v>142</v>
      </c>
      <c r="D103" s="310"/>
      <c r="E103" s="310"/>
      <c r="F103" s="311"/>
      <c r="G103" s="81"/>
      <c r="H103" s="81"/>
      <c r="I103" s="10">
        <f>SUM(G103:H103)</f>
        <v>0</v>
      </c>
      <c r="J103" s="111"/>
      <c r="K103" s="194"/>
      <c r="L103" s="194"/>
    </row>
    <row r="104" spans="2:12" ht="0.75" customHeight="1">
      <c r="B104" s="24"/>
      <c r="C104" s="21"/>
      <c r="D104" s="21"/>
      <c r="E104" s="21"/>
      <c r="F104" s="21"/>
      <c r="G104" s="16"/>
      <c r="H104" s="16"/>
      <c r="I104" s="16"/>
      <c r="J104" s="16"/>
      <c r="K104" s="194"/>
      <c r="L104" s="194"/>
    </row>
    <row r="105" spans="2:12" ht="18" customHeight="1">
      <c r="B105" s="24"/>
      <c r="C105" s="21"/>
      <c r="D105" s="305" t="s">
        <v>143</v>
      </c>
      <c r="E105" s="274"/>
      <c r="F105" s="274"/>
      <c r="G105" s="18">
        <f>SUM(G99:G104)</f>
        <v>0</v>
      </c>
      <c r="H105" s="18">
        <f>SUM(H99:H104)</f>
        <v>0</v>
      </c>
      <c r="I105" s="18">
        <f>SUM(I99:I104)</f>
        <v>0</v>
      </c>
      <c r="J105" s="16"/>
      <c r="K105" s="194"/>
      <c r="L105" s="194"/>
    </row>
    <row r="106" spans="2:12" ht="12.75" customHeight="1">
      <c r="B106" s="24"/>
      <c r="C106" s="21"/>
      <c r="D106" s="21"/>
      <c r="E106" s="21"/>
      <c r="F106" s="21"/>
      <c r="G106" s="16"/>
      <c r="H106" s="16"/>
      <c r="I106" s="16"/>
      <c r="J106" s="16"/>
      <c r="K106" s="194"/>
      <c r="L106" s="194"/>
    </row>
    <row r="107" spans="2:12" ht="30" customHeight="1" thickBot="1">
      <c r="B107" s="123" t="s">
        <v>94</v>
      </c>
      <c r="C107" s="319" t="s">
        <v>144</v>
      </c>
      <c r="D107" s="319"/>
      <c r="E107" s="319"/>
      <c r="F107" s="319"/>
      <c r="G107" s="221"/>
      <c r="H107" s="276" t="s">
        <v>125</v>
      </c>
      <c r="I107" s="276"/>
      <c r="J107" s="276"/>
      <c r="K107" s="194"/>
      <c r="L107" s="5"/>
    </row>
    <row r="108" spans="2:12" ht="68.45" customHeight="1" thickBot="1">
      <c r="B108" s="222" t="s">
        <v>126</v>
      </c>
      <c r="C108" s="277" t="s">
        <v>127</v>
      </c>
      <c r="D108" s="294"/>
      <c r="E108" s="294"/>
      <c r="F108" s="278"/>
      <c r="G108" s="119" t="s">
        <v>128</v>
      </c>
      <c r="H108" s="119" t="s">
        <v>120</v>
      </c>
      <c r="I108" s="120" t="s">
        <v>111</v>
      </c>
      <c r="J108" s="121" t="s">
        <v>130</v>
      </c>
      <c r="K108" s="194"/>
      <c r="L108" s="7"/>
    </row>
    <row r="109" spans="2:12" ht="22.5" customHeight="1" thickBot="1">
      <c r="B109" s="113" t="s">
        <v>145</v>
      </c>
      <c r="C109" s="328"/>
      <c r="D109" s="329"/>
      <c r="E109" s="329"/>
      <c r="F109" s="330"/>
      <c r="G109" s="105"/>
      <c r="H109" s="105"/>
      <c r="I109" s="44">
        <f>SUM(G109:H109)</f>
        <v>0</v>
      </c>
      <c r="J109" s="112"/>
      <c r="K109" s="194"/>
      <c r="L109" s="194"/>
    </row>
    <row r="110" spans="2:12" ht="2.25" customHeight="1">
      <c r="B110" s="24"/>
      <c r="C110" s="225"/>
      <c r="D110" s="225"/>
      <c r="E110" s="225"/>
      <c r="F110" s="225"/>
      <c r="G110" s="16"/>
      <c r="H110" s="16"/>
      <c r="I110" s="25"/>
      <c r="J110" s="16"/>
      <c r="K110" s="194"/>
      <c r="L110" s="194"/>
    </row>
    <row r="111" spans="2:12" ht="16.350000000000001" customHeight="1">
      <c r="B111" s="24"/>
      <c r="C111" s="225"/>
      <c r="D111" s="225"/>
      <c r="E111" s="307" t="s">
        <v>146</v>
      </c>
      <c r="F111" s="274"/>
      <c r="G111" s="26">
        <f>SUM(G109)</f>
        <v>0</v>
      </c>
      <c r="H111" s="26">
        <f>SUM(H109)</f>
        <v>0</v>
      </c>
      <c r="I111" s="18">
        <f>I109</f>
        <v>0</v>
      </c>
      <c r="J111" s="16"/>
      <c r="K111" s="194"/>
      <c r="L111" s="194"/>
    </row>
    <row r="112" spans="2:12" ht="12.75" customHeight="1">
      <c r="B112" s="24"/>
      <c r="C112" s="225"/>
      <c r="D112" s="225"/>
      <c r="E112" s="135"/>
      <c r="F112" s="135"/>
      <c r="G112" s="16"/>
      <c r="H112" s="16"/>
      <c r="I112" s="25"/>
      <c r="J112" s="16"/>
      <c r="K112" s="194"/>
      <c r="L112" s="194"/>
    </row>
    <row r="113" spans="2:10" ht="12.75" customHeight="1" thickBot="1">
      <c r="B113" s="24"/>
      <c r="C113" s="225"/>
      <c r="D113" s="225"/>
      <c r="E113" s="135"/>
      <c r="F113" s="135"/>
      <c r="G113" s="16"/>
      <c r="H113" s="16"/>
      <c r="I113" s="25"/>
      <c r="J113" s="16"/>
    </row>
    <row r="114" spans="2:10" ht="72.599999999999994" customHeight="1" thickBot="1">
      <c r="B114" s="24"/>
      <c r="C114" s="130"/>
      <c r="D114" s="225"/>
      <c r="E114" s="331" t="s">
        <v>147</v>
      </c>
      <c r="F114" s="332"/>
      <c r="G114" s="128" t="s">
        <v>134</v>
      </c>
      <c r="H114" s="119" t="s">
        <v>129</v>
      </c>
      <c r="I114" s="129" t="s">
        <v>111</v>
      </c>
      <c r="J114" s="16"/>
    </row>
    <row r="115" spans="2:10" ht="29.25" customHeight="1" thickBot="1">
      <c r="B115" s="24"/>
      <c r="C115" s="194"/>
      <c r="D115" s="20"/>
      <c r="E115" s="333"/>
      <c r="F115" s="334"/>
      <c r="G115" s="169">
        <f>G111+G105+G95+G82+G56+G45+G26+G69</f>
        <v>0</v>
      </c>
      <c r="H115" s="170">
        <f t="shared" ref="H115" si="8">H111+H105+H95+H82+H56+H45+H26+H69</f>
        <v>0</v>
      </c>
      <c r="I115" s="171">
        <f>SUM(G115:H115)</f>
        <v>0</v>
      </c>
      <c r="J115" s="16"/>
    </row>
    <row r="116" spans="2:10" ht="24" customHeight="1">
      <c r="B116" s="194"/>
      <c r="C116" s="194"/>
      <c r="D116" s="194"/>
      <c r="E116" s="194"/>
      <c r="F116" s="194"/>
      <c r="G116" s="194"/>
      <c r="H116" s="27"/>
      <c r="I116" s="27"/>
      <c r="J116" s="27"/>
    </row>
    <row r="117" spans="2:10" ht="13.5" customHeight="1">
      <c r="B117" s="194"/>
      <c r="C117" s="194"/>
      <c r="D117" s="194"/>
      <c r="E117" s="194"/>
      <c r="F117" s="194"/>
      <c r="G117" s="194"/>
      <c r="H117" s="194"/>
      <c r="I117" s="194"/>
      <c r="J117" s="194"/>
    </row>
    <row r="118" spans="2:10" ht="21.6" customHeight="1" thickBot="1">
      <c r="B118" s="194"/>
      <c r="C118" s="194"/>
      <c r="D118" s="194"/>
      <c r="E118" s="335" t="s">
        <v>148</v>
      </c>
      <c r="F118" s="336"/>
      <c r="G118" s="336"/>
      <c r="H118" s="336"/>
      <c r="I118" s="136"/>
      <c r="J118" s="136"/>
    </row>
    <row r="119" spans="2:10" ht="34.5" customHeight="1" thickTop="1" thickBot="1">
      <c r="B119" s="194"/>
      <c r="C119" s="194"/>
      <c r="D119" s="28"/>
      <c r="E119" s="358" t="s">
        <v>81</v>
      </c>
      <c r="F119" s="359"/>
      <c r="G119" s="360" t="s">
        <v>111</v>
      </c>
      <c r="H119" s="361"/>
      <c r="I119" s="29"/>
      <c r="J119" s="41"/>
    </row>
    <row r="120" spans="2:10" ht="34.5" customHeight="1" thickTop="1">
      <c r="B120" s="194"/>
      <c r="C120" s="194"/>
      <c r="D120" s="194"/>
      <c r="E120" s="320" t="s">
        <v>86</v>
      </c>
      <c r="F120" s="321"/>
      <c r="G120" s="322">
        <f>I26</f>
        <v>0</v>
      </c>
      <c r="H120" s="323"/>
      <c r="I120" s="194"/>
      <c r="J120" s="194"/>
    </row>
    <row r="121" spans="2:10" ht="34.5" customHeight="1">
      <c r="B121" s="194"/>
      <c r="C121" s="194"/>
      <c r="D121" s="194"/>
      <c r="E121" s="324" t="s">
        <v>87</v>
      </c>
      <c r="F121" s="325"/>
      <c r="G121" s="326">
        <f>I45</f>
        <v>0</v>
      </c>
      <c r="H121" s="327"/>
      <c r="I121" s="194"/>
      <c r="J121" s="194"/>
    </row>
    <row r="122" spans="2:10" ht="34.5" customHeight="1">
      <c r="B122" s="194"/>
      <c r="C122" s="194"/>
      <c r="D122" s="194"/>
      <c r="E122" s="324" t="s">
        <v>88</v>
      </c>
      <c r="F122" s="325"/>
      <c r="G122" s="326">
        <f>I56</f>
        <v>0</v>
      </c>
      <c r="H122" s="327"/>
      <c r="I122" s="194"/>
      <c r="J122" s="194"/>
    </row>
    <row r="123" spans="2:10" ht="34.5" customHeight="1">
      <c r="B123" s="194"/>
      <c r="C123" s="194"/>
      <c r="D123" s="194"/>
      <c r="E123" s="324" t="s">
        <v>89</v>
      </c>
      <c r="F123" s="325"/>
      <c r="G123" s="326">
        <f>I69</f>
        <v>0</v>
      </c>
      <c r="H123" s="327"/>
      <c r="I123" s="194"/>
      <c r="J123" s="194"/>
    </row>
    <row r="124" spans="2:10" ht="34.5" customHeight="1">
      <c r="B124" s="194"/>
      <c r="C124" s="194"/>
      <c r="D124" s="194"/>
      <c r="E124" s="324" t="s">
        <v>90</v>
      </c>
      <c r="F124" s="325"/>
      <c r="G124" s="326">
        <f>I82</f>
        <v>0</v>
      </c>
      <c r="H124" s="327"/>
      <c r="I124" s="194"/>
      <c r="J124" s="194"/>
    </row>
    <row r="125" spans="2:10" ht="34.5" customHeight="1">
      <c r="B125" s="194"/>
      <c r="C125" s="194"/>
      <c r="D125" s="194"/>
      <c r="E125" s="324" t="s">
        <v>91</v>
      </c>
      <c r="F125" s="325"/>
      <c r="G125" s="326">
        <f>I95</f>
        <v>0</v>
      </c>
      <c r="H125" s="327"/>
      <c r="I125" s="194"/>
      <c r="J125" s="194"/>
    </row>
    <row r="126" spans="2:10" ht="34.5" customHeight="1">
      <c r="B126" s="194"/>
      <c r="C126" s="194"/>
      <c r="D126" s="194"/>
      <c r="E126" s="324" t="s">
        <v>92</v>
      </c>
      <c r="F126" s="325"/>
      <c r="G126" s="326">
        <f>I105</f>
        <v>0</v>
      </c>
      <c r="H126" s="327"/>
      <c r="I126" s="194"/>
      <c r="J126" s="194"/>
    </row>
    <row r="127" spans="2:10" ht="34.5" customHeight="1">
      <c r="B127" s="194"/>
      <c r="C127" s="194"/>
      <c r="D127" s="194"/>
      <c r="E127" s="354" t="s">
        <v>93</v>
      </c>
      <c r="F127" s="355"/>
      <c r="G127" s="356">
        <f>SUM(I26,I45,I56,I69,I82,I95,I105)</f>
        <v>0</v>
      </c>
      <c r="H127" s="357"/>
      <c r="I127" s="194"/>
      <c r="J127" s="194"/>
    </row>
    <row r="128" spans="2:10" ht="33.75" customHeight="1" thickBot="1">
      <c r="B128" s="194"/>
      <c r="C128" s="194"/>
      <c r="D128" s="194"/>
      <c r="E128" s="337" t="s">
        <v>94</v>
      </c>
      <c r="F128" s="338"/>
      <c r="G128" s="339">
        <f>I111</f>
        <v>0</v>
      </c>
      <c r="H128" s="340"/>
      <c r="I128" s="194"/>
      <c r="J128" s="194"/>
    </row>
    <row r="129" spans="4:10" ht="36" customHeight="1" thickTop="1" thickBot="1">
      <c r="D129" s="28"/>
      <c r="E129" s="341" t="s">
        <v>149</v>
      </c>
      <c r="F129" s="342"/>
      <c r="G129" s="343">
        <f>SUM(G127:H128)</f>
        <v>0</v>
      </c>
      <c r="H129" s="344"/>
      <c r="I129" s="30"/>
      <c r="J129" s="42"/>
    </row>
    <row r="130" spans="4:10" ht="12.75" customHeight="1" thickTop="1">
      <c r="D130" s="194"/>
      <c r="E130" s="194"/>
      <c r="F130" s="194"/>
      <c r="G130" s="194"/>
      <c r="H130" s="194"/>
      <c r="I130" s="194"/>
      <c r="J130" s="194"/>
    </row>
    <row r="131" spans="4:10" ht="12.75" customHeight="1">
      <c r="D131" s="194"/>
      <c r="E131" s="194"/>
      <c r="F131" s="194"/>
      <c r="G131" s="194"/>
      <c r="H131" s="194"/>
      <c r="I131" s="194"/>
      <c r="J131" s="194"/>
    </row>
    <row r="132" spans="4:10" ht="12.75" customHeight="1">
      <c r="D132" s="194"/>
      <c r="E132" s="194"/>
      <c r="F132" s="194"/>
      <c r="G132" s="194"/>
      <c r="H132" s="194"/>
      <c r="I132" s="194"/>
      <c r="J132" s="194"/>
    </row>
    <row r="133" spans="4:10" ht="12.75" customHeight="1">
      <c r="D133" s="194"/>
      <c r="E133" s="194"/>
      <c r="F133" s="194"/>
      <c r="G133" s="194"/>
      <c r="H133" s="194"/>
      <c r="I133" s="194"/>
      <c r="J133" s="194"/>
    </row>
    <row r="134" spans="4:10" ht="12.75" customHeight="1">
      <c r="D134" s="194"/>
      <c r="E134" s="194"/>
      <c r="F134" s="194"/>
      <c r="G134" s="194"/>
      <c r="H134" s="194"/>
      <c r="I134" s="194"/>
      <c r="J134" s="194"/>
    </row>
    <row r="135" spans="4:10" ht="12.75" customHeight="1">
      <c r="D135" s="194"/>
      <c r="E135" s="194"/>
      <c r="F135" s="194"/>
      <c r="G135" s="194"/>
      <c r="H135" s="194"/>
      <c r="I135" s="194"/>
      <c r="J135" s="194"/>
    </row>
    <row r="136" spans="4:10" ht="12.75" customHeight="1">
      <c r="D136" s="194"/>
      <c r="E136" s="194"/>
      <c r="F136" s="194"/>
      <c r="G136" s="194"/>
      <c r="H136" s="194"/>
      <c r="I136" s="194"/>
      <c r="J136" s="194"/>
    </row>
    <row r="137" spans="4:10" ht="12.75" customHeight="1">
      <c r="D137" s="194"/>
      <c r="E137" s="194"/>
      <c r="F137" s="194"/>
      <c r="G137" s="194"/>
      <c r="H137" s="194"/>
      <c r="I137" s="194"/>
      <c r="J137" s="194"/>
    </row>
    <row r="138" spans="4:10" ht="12.75" customHeight="1">
      <c r="D138" s="194"/>
      <c r="E138" s="194"/>
      <c r="F138" s="194"/>
      <c r="G138" s="194"/>
      <c r="H138" s="194"/>
      <c r="I138" s="194"/>
      <c r="J138" s="194"/>
    </row>
    <row r="139" spans="4:10" ht="12.75" customHeight="1">
      <c r="D139" s="194"/>
      <c r="E139" s="194"/>
      <c r="F139" s="194"/>
      <c r="G139" s="194"/>
      <c r="H139" s="194"/>
      <c r="I139" s="194"/>
      <c r="J139" s="194"/>
    </row>
    <row r="140" spans="4:10" ht="12.75" customHeight="1">
      <c r="D140" s="194"/>
      <c r="E140" s="194"/>
      <c r="F140" s="194"/>
      <c r="G140" s="194"/>
      <c r="H140" s="194"/>
      <c r="I140" s="194"/>
      <c r="J140" s="194"/>
    </row>
    <row r="141" spans="4:10" ht="12.75" customHeight="1">
      <c r="D141" s="194"/>
      <c r="E141" s="194"/>
      <c r="F141" s="194"/>
      <c r="G141" s="194"/>
      <c r="H141" s="194"/>
      <c r="I141" s="194"/>
      <c r="J141" s="194"/>
    </row>
    <row r="142" spans="4:10" ht="12.75" customHeight="1">
      <c r="D142" s="194"/>
      <c r="E142" s="194"/>
      <c r="F142" s="194"/>
      <c r="G142" s="194"/>
      <c r="H142" s="194"/>
      <c r="I142" s="194"/>
      <c r="J142" s="194"/>
    </row>
    <row r="143" spans="4:10" ht="12.75" customHeight="1">
      <c r="D143" s="194"/>
      <c r="E143" s="194"/>
      <c r="F143" s="194"/>
      <c r="G143" s="194"/>
      <c r="H143" s="194"/>
      <c r="I143" s="194"/>
      <c r="J143" s="194"/>
    </row>
    <row r="144" spans="4:10" ht="12.75" customHeight="1">
      <c r="D144" s="194"/>
      <c r="E144" s="194"/>
      <c r="F144" s="194"/>
      <c r="G144" s="194"/>
      <c r="H144" s="194"/>
      <c r="I144" s="194"/>
      <c r="J144" s="194"/>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194"/>
    </row>
    <row r="178" spans="2:2" ht="12.75" customHeight="1">
      <c r="B178" s="194"/>
    </row>
    <row r="179" spans="2:2" ht="12.75" customHeight="1">
      <c r="B179" s="194"/>
    </row>
    <row r="180" spans="2:2" ht="12.75" customHeight="1">
      <c r="B180" s="194"/>
    </row>
    <row r="181" spans="2:2" ht="12.75" customHeight="1">
      <c r="B181" s="194"/>
    </row>
    <row r="182" spans="2:2" ht="12.75" customHeight="1">
      <c r="B182" s="194"/>
    </row>
    <row r="183" spans="2:2" ht="12.75" customHeight="1">
      <c r="B183" s="194"/>
    </row>
    <row r="184" spans="2:2" ht="12.75" customHeight="1">
      <c r="B184" s="194"/>
    </row>
    <row r="185" spans="2:2" ht="12.75" customHeight="1">
      <c r="B185" s="194"/>
    </row>
    <row r="186" spans="2:2" ht="12.75" customHeight="1">
      <c r="B186" s="194"/>
    </row>
    <row r="187" spans="2:2" ht="12.75" customHeight="1">
      <c r="B187" s="194"/>
    </row>
    <row r="188" spans="2:2" ht="12.75" hidden="1" customHeight="1">
      <c r="B188" s="194"/>
    </row>
    <row r="189" spans="2:2" ht="12.75" hidden="1" customHeight="1">
      <c r="B189" s="118" t="s">
        <v>150</v>
      </c>
    </row>
    <row r="190" spans="2:2" ht="12.75" hidden="1" customHeight="1">
      <c r="B190" s="118" t="s">
        <v>151</v>
      </c>
    </row>
    <row r="191" spans="2:2" ht="12.75" hidden="1" customHeight="1">
      <c r="B191" s="194"/>
    </row>
    <row r="192" spans="2:2" ht="12.75" hidden="1" customHeight="1">
      <c r="B192" s="194"/>
    </row>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formatRows="0"/>
  <mergeCells count="118">
    <mergeCell ref="E128:F128"/>
    <mergeCell ref="G128:H128"/>
    <mergeCell ref="E129:F129"/>
    <mergeCell ref="G129:H129"/>
    <mergeCell ref="E5:F5"/>
    <mergeCell ref="C5:D5"/>
    <mergeCell ref="G5:H5"/>
    <mergeCell ref="C6:D6"/>
    <mergeCell ref="E6:F6"/>
    <mergeCell ref="G6:H6"/>
    <mergeCell ref="E125:F125"/>
    <mergeCell ref="G125:H125"/>
    <mergeCell ref="E126:F126"/>
    <mergeCell ref="G126:H126"/>
    <mergeCell ref="E127:F127"/>
    <mergeCell ref="G127:H127"/>
    <mergeCell ref="E122:F122"/>
    <mergeCell ref="G122:H122"/>
    <mergeCell ref="E123:F123"/>
    <mergeCell ref="G123:H123"/>
    <mergeCell ref="E124:F124"/>
    <mergeCell ref="G124:H124"/>
    <mergeCell ref="E119:F119"/>
    <mergeCell ref="G119:H119"/>
    <mergeCell ref="E120:F120"/>
    <mergeCell ref="G120:H120"/>
    <mergeCell ref="E121:F121"/>
    <mergeCell ref="G121:H121"/>
    <mergeCell ref="H107:J107"/>
    <mergeCell ref="C108:F108"/>
    <mergeCell ref="C109:F109"/>
    <mergeCell ref="E111:F111"/>
    <mergeCell ref="E114:F115"/>
    <mergeCell ref="E118:H118"/>
    <mergeCell ref="C100:F100"/>
    <mergeCell ref="C101:F101"/>
    <mergeCell ref="C102:F102"/>
    <mergeCell ref="C103:F103"/>
    <mergeCell ref="D105:F105"/>
    <mergeCell ref="C107:F107"/>
    <mergeCell ref="C93:F93"/>
    <mergeCell ref="E95:F95"/>
    <mergeCell ref="C97:F97"/>
    <mergeCell ref="H97:J97"/>
    <mergeCell ref="C98:F98"/>
    <mergeCell ref="C99:F99"/>
    <mergeCell ref="H84:J84"/>
    <mergeCell ref="C85:F85"/>
    <mergeCell ref="C86:F86"/>
    <mergeCell ref="C87:F87"/>
    <mergeCell ref="C88:F88"/>
    <mergeCell ref="C89:F89"/>
    <mergeCell ref="C76:F76"/>
    <mergeCell ref="C77:F77"/>
    <mergeCell ref="C78:F78"/>
    <mergeCell ref="C79:F79"/>
    <mergeCell ref="C80:F80"/>
    <mergeCell ref="C82:F82"/>
    <mergeCell ref="C71:F71"/>
    <mergeCell ref="H71:J71"/>
    <mergeCell ref="C72:F72"/>
    <mergeCell ref="C73:F73"/>
    <mergeCell ref="C74:F74"/>
    <mergeCell ref="C75:F75"/>
    <mergeCell ref="C63:F63"/>
    <mergeCell ref="C64:F64"/>
    <mergeCell ref="C65:F65"/>
    <mergeCell ref="C66:F66"/>
    <mergeCell ref="C67:F67"/>
    <mergeCell ref="D69:F69"/>
    <mergeCell ref="C58:F58"/>
    <mergeCell ref="H58:J58"/>
    <mergeCell ref="C59:F59"/>
    <mergeCell ref="C60:F60"/>
    <mergeCell ref="C61:F61"/>
    <mergeCell ref="C62:F62"/>
    <mergeCell ref="C50:F50"/>
    <mergeCell ref="C51:F51"/>
    <mergeCell ref="C52:F52"/>
    <mergeCell ref="C53:F53"/>
    <mergeCell ref="C54:F54"/>
    <mergeCell ref="C56:F56"/>
    <mergeCell ref="D43:E43"/>
    <mergeCell ref="E45:F45"/>
    <mergeCell ref="C47:F47"/>
    <mergeCell ref="H47:J47"/>
    <mergeCell ref="C48:F48"/>
    <mergeCell ref="C49:F49"/>
    <mergeCell ref="D37:E37"/>
    <mergeCell ref="D38:E38"/>
    <mergeCell ref="D39:E39"/>
    <mergeCell ref="D40:E40"/>
    <mergeCell ref="D41:E41"/>
    <mergeCell ref="D42:E42"/>
    <mergeCell ref="A2:J2"/>
    <mergeCell ref="D31:E31"/>
    <mergeCell ref="D32:E32"/>
    <mergeCell ref="D33:E33"/>
    <mergeCell ref="D34:E34"/>
    <mergeCell ref="D35:E35"/>
    <mergeCell ref="D36:E36"/>
    <mergeCell ref="E26:F26"/>
    <mergeCell ref="D27:F27"/>
    <mergeCell ref="H28:J28"/>
    <mergeCell ref="D29:E29"/>
    <mergeCell ref="D30:E30"/>
    <mergeCell ref="C28:E28"/>
    <mergeCell ref="C4:H4"/>
    <mergeCell ref="B7:K7"/>
    <mergeCell ref="C8:F8"/>
    <mergeCell ref="H8:K8"/>
    <mergeCell ref="B9:B10"/>
    <mergeCell ref="C9:C10"/>
    <mergeCell ref="D9:D10"/>
    <mergeCell ref="E9:E10"/>
    <mergeCell ref="F9:F10"/>
    <mergeCell ref="I9:I10"/>
    <mergeCell ref="J9:J10"/>
  </mergeCells>
  <conditionalFormatting sqref="G129:H129">
    <cfRule type="cellIs" dxfId="12" priority="7" operator="greaterThan">
      <formula>50000</formula>
    </cfRule>
  </conditionalFormatting>
  <conditionalFormatting sqref="I99:I103">
    <cfRule type="expression" dxfId="11" priority="5">
      <formula>(0&lt;(G99+H99))*((G99+H99)&lt;5000)</formula>
    </cfRule>
  </conditionalFormatting>
  <conditionalFormatting sqref="I109">
    <cfRule type="expression" dxfId="10" priority="2">
      <formula>I109&gt;6521.74</formula>
    </cfRule>
  </conditionalFormatting>
  <conditionalFormatting sqref="I115">
    <cfRule type="cellIs" dxfId="9" priority="8" operator="greaterThan">
      <formula>50000</formula>
    </cfRule>
  </conditionalFormatting>
  <conditionalFormatting sqref="G128:H128">
    <cfRule type="expression" dxfId="8" priority="1">
      <formula>G128&gt;6521.74</formula>
    </cfRule>
  </conditionalFormatting>
  <printOptions horizontalCentered="1"/>
  <pageMargins left="0.25" right="0.25" top="0.25" bottom="0.25" header="0" footer="0"/>
  <pageSetup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8984-F4F7-457F-8148-8902E62DCDA2}">
  <sheetPr>
    <pageSetUpPr fitToPage="1"/>
  </sheetPr>
  <dimension ref="A1:M996"/>
  <sheetViews>
    <sheetView showGridLines="0" topLeftCell="A57" zoomScale="79" zoomScaleNormal="100" workbookViewId="0">
      <selection activeCell="C4" sqref="C4:H4"/>
    </sheetView>
  </sheetViews>
  <sheetFormatPr defaultColWidth="12.7109375" defaultRowHeight="15" customHeight="1"/>
  <cols>
    <col min="1" max="1" width="1.7109375" customWidth="1"/>
    <col min="2" max="2" width="33.85546875" customWidth="1"/>
    <col min="3" max="3" width="23.28515625" customWidth="1"/>
    <col min="4" max="4" width="8.28515625" customWidth="1"/>
    <col min="5" max="5" width="13.42578125" customWidth="1"/>
    <col min="6" max="6" width="15.42578125" customWidth="1"/>
    <col min="7" max="7" width="23.85546875" customWidth="1"/>
    <col min="8" max="8" width="41.7109375" customWidth="1"/>
    <col min="9" max="9" width="17.7109375" customWidth="1"/>
    <col min="10" max="10" width="42.42578125" customWidth="1"/>
    <col min="11" max="11" width="34.140625" customWidth="1"/>
    <col min="12" max="27" width="8.7109375" customWidth="1"/>
  </cols>
  <sheetData>
    <row r="1" spans="1:13" ht="12.75" hidden="1" customHeight="1">
      <c r="A1" s="368" t="s">
        <v>152</v>
      </c>
      <c r="B1" s="368"/>
      <c r="C1" s="368"/>
      <c r="D1" s="368"/>
      <c r="E1" s="368"/>
      <c r="F1" s="368"/>
      <c r="G1" s="368"/>
      <c r="H1" s="368"/>
      <c r="I1" s="1"/>
      <c r="J1" s="1"/>
      <c r="K1" s="1"/>
      <c r="L1" s="194"/>
      <c r="M1" s="194"/>
    </row>
    <row r="2" spans="1:13" ht="55.35" customHeight="1">
      <c r="A2" s="368"/>
      <c r="B2" s="368"/>
      <c r="C2" s="368"/>
      <c r="D2" s="368"/>
      <c r="E2" s="368"/>
      <c r="F2" s="368"/>
      <c r="G2" s="368"/>
      <c r="H2" s="368"/>
      <c r="I2" s="154"/>
      <c r="J2" s="154"/>
      <c r="K2" s="154"/>
      <c r="L2" s="194"/>
      <c r="M2" s="194"/>
    </row>
    <row r="3" spans="1:13" ht="20.100000000000001" customHeight="1" thickBot="1">
      <c r="A3" s="194"/>
      <c r="B3" s="194"/>
      <c r="C3" s="137"/>
      <c r="D3" s="137"/>
      <c r="E3" s="137"/>
      <c r="F3" s="137"/>
      <c r="G3" s="137"/>
      <c r="H3" s="137"/>
      <c r="I3" s="137"/>
      <c r="J3" s="137"/>
      <c r="K3" s="1"/>
      <c r="L3" s="194"/>
      <c r="M3" s="194"/>
    </row>
    <row r="4" spans="1:13" ht="24" customHeight="1" thickBot="1">
      <c r="A4" s="194"/>
      <c r="B4" s="36" t="s">
        <v>72</v>
      </c>
      <c r="C4" s="281"/>
      <c r="D4" s="366"/>
      <c r="E4" s="366"/>
      <c r="F4" s="366"/>
      <c r="G4" s="366"/>
      <c r="H4" s="367"/>
      <c r="I4" s="2"/>
      <c r="J4" s="2"/>
      <c r="K4" s="2"/>
      <c r="L4" s="194"/>
      <c r="M4" s="194"/>
    </row>
    <row r="5" spans="1:13" ht="23.25" customHeight="1" thickBot="1">
      <c r="A5" s="194"/>
      <c r="B5" s="37" t="s">
        <v>153</v>
      </c>
      <c r="C5" s="346">
        <v>45930</v>
      </c>
      <c r="D5" s="347"/>
      <c r="E5" s="345" t="s">
        <v>99</v>
      </c>
      <c r="F5" s="239"/>
      <c r="G5" s="348">
        <v>46294</v>
      </c>
      <c r="H5" s="349"/>
      <c r="I5" s="3"/>
      <c r="J5" s="3"/>
      <c r="K5" s="3"/>
      <c r="L5" s="194"/>
      <c r="M5" s="194"/>
    </row>
    <row r="6" spans="1:13" ht="23.25" customHeight="1" thickBot="1">
      <c r="A6" s="194"/>
      <c r="B6" s="140" t="s">
        <v>100</v>
      </c>
      <c r="C6" s="350" t="s">
        <v>154</v>
      </c>
      <c r="D6" s="351"/>
      <c r="E6" s="345" t="s">
        <v>77</v>
      </c>
      <c r="F6" s="239"/>
      <c r="G6" s="352">
        <f>ROUND((_xlfn.DAYS(G5,C5))/30,0)</f>
        <v>12</v>
      </c>
      <c r="H6" s="353"/>
      <c r="I6" s="3"/>
      <c r="J6" s="3"/>
      <c r="K6" s="3"/>
      <c r="L6" s="194"/>
      <c r="M6" s="194"/>
    </row>
    <row r="7" spans="1:13" ht="19.350000000000001" customHeight="1">
      <c r="A7" s="194"/>
      <c r="B7" s="282"/>
      <c r="C7" s="283"/>
      <c r="D7" s="283"/>
      <c r="E7" s="283"/>
      <c r="F7" s="283"/>
      <c r="G7" s="283"/>
      <c r="H7" s="283"/>
      <c r="I7" s="283"/>
      <c r="J7" s="283"/>
      <c r="K7" s="283"/>
      <c r="L7" s="194"/>
      <c r="M7" s="194"/>
    </row>
    <row r="8" spans="1:13" ht="56.1" customHeight="1" thickBot="1">
      <c r="A8" s="194"/>
      <c r="B8" s="117" t="s">
        <v>86</v>
      </c>
      <c r="C8" s="284" t="s">
        <v>155</v>
      </c>
      <c r="D8" s="285"/>
      <c r="E8" s="285"/>
      <c r="F8" s="285"/>
      <c r="G8" s="144" t="s">
        <v>156</v>
      </c>
      <c r="H8" s="276"/>
      <c r="I8" s="369"/>
      <c r="J8" s="369"/>
      <c r="K8" s="369"/>
      <c r="L8" s="5"/>
      <c r="M8" s="6"/>
    </row>
    <row r="9" spans="1:13" ht="29.1" customHeight="1">
      <c r="A9" s="194"/>
      <c r="B9" s="286" t="s">
        <v>104</v>
      </c>
      <c r="C9" s="288" t="s">
        <v>105</v>
      </c>
      <c r="D9" s="288" t="s">
        <v>106</v>
      </c>
      <c r="E9" s="288" t="s">
        <v>107</v>
      </c>
      <c r="F9" s="288" t="s">
        <v>108</v>
      </c>
      <c r="G9" s="290" t="s">
        <v>111</v>
      </c>
      <c r="H9" s="292" t="s">
        <v>112</v>
      </c>
      <c r="I9" s="194"/>
      <c r="J9" s="7"/>
      <c r="K9" s="194"/>
      <c r="L9" s="194"/>
      <c r="M9" s="194"/>
    </row>
    <row r="10" spans="1:13" ht="32.1" customHeight="1" thickBot="1">
      <c r="A10" s="194"/>
      <c r="B10" s="287"/>
      <c r="C10" s="289"/>
      <c r="D10" s="289"/>
      <c r="E10" s="289"/>
      <c r="F10" s="289"/>
      <c r="G10" s="291"/>
      <c r="H10" s="293"/>
      <c r="I10" s="194"/>
      <c r="J10" s="194"/>
      <c r="K10" s="194"/>
      <c r="L10" s="194"/>
      <c r="M10" s="194"/>
    </row>
    <row r="11" spans="1:13" ht="21.75" customHeight="1">
      <c r="A11" s="194"/>
      <c r="B11" s="45"/>
      <c r="C11" s="46"/>
      <c r="D11" s="47"/>
      <c r="E11" s="48"/>
      <c r="F11" s="49"/>
      <c r="G11" s="8">
        <f>((F11*E11*D11)*($G$6/12))</f>
        <v>0</v>
      </c>
      <c r="H11" s="64"/>
      <c r="I11" s="194"/>
      <c r="J11" s="194"/>
      <c r="K11" s="194"/>
      <c r="L11" s="194"/>
      <c r="M11" s="194"/>
    </row>
    <row r="12" spans="1:13" ht="21.75" customHeight="1">
      <c r="A12" s="194"/>
      <c r="B12" s="50"/>
      <c r="C12" s="51"/>
      <c r="D12" s="47"/>
      <c r="E12" s="48"/>
      <c r="F12" s="49"/>
      <c r="G12" s="8">
        <f t="shared" ref="G12:G24" si="0">((F12*E12*D12)*($G$6/12))</f>
        <v>0</v>
      </c>
      <c r="H12" s="65"/>
      <c r="I12" s="194"/>
      <c r="J12" s="194"/>
      <c r="K12" s="194"/>
      <c r="L12" s="194"/>
      <c r="M12" s="194"/>
    </row>
    <row r="13" spans="1:13" ht="21.75" customHeight="1">
      <c r="A13" s="194"/>
      <c r="B13" s="52"/>
      <c r="C13" s="51"/>
      <c r="D13" s="53"/>
      <c r="E13" s="54"/>
      <c r="F13" s="55"/>
      <c r="G13" s="8">
        <f t="shared" si="0"/>
        <v>0</v>
      </c>
      <c r="H13" s="66"/>
      <c r="I13" s="194"/>
      <c r="J13" s="194"/>
      <c r="K13" s="194"/>
      <c r="L13" s="194"/>
      <c r="M13" s="194"/>
    </row>
    <row r="14" spans="1:13" ht="21.75" customHeight="1">
      <c r="A14" s="194"/>
      <c r="B14" s="52"/>
      <c r="C14" s="51"/>
      <c r="D14" s="53"/>
      <c r="E14" s="54"/>
      <c r="F14" s="55"/>
      <c r="G14" s="8">
        <f t="shared" si="0"/>
        <v>0</v>
      </c>
      <c r="H14" s="66"/>
      <c r="I14" s="194"/>
      <c r="J14" s="194"/>
      <c r="K14" s="194"/>
      <c r="L14" s="194"/>
      <c r="M14" s="194"/>
    </row>
    <row r="15" spans="1:13" ht="21.75" customHeight="1">
      <c r="A15" s="194"/>
      <c r="B15" s="52"/>
      <c r="C15" s="51"/>
      <c r="D15" s="53"/>
      <c r="E15" s="54"/>
      <c r="F15" s="55"/>
      <c r="G15" s="8">
        <f t="shared" si="0"/>
        <v>0</v>
      </c>
      <c r="H15" s="66"/>
      <c r="I15" s="194"/>
      <c r="J15" s="194"/>
      <c r="K15" s="194"/>
      <c r="L15" s="194"/>
      <c r="M15" s="194"/>
    </row>
    <row r="16" spans="1:13" ht="21.75" customHeight="1">
      <c r="A16" s="194"/>
      <c r="B16" s="52"/>
      <c r="C16" s="51"/>
      <c r="D16" s="53"/>
      <c r="E16" s="54"/>
      <c r="F16" s="55"/>
      <c r="G16" s="8">
        <f t="shared" si="0"/>
        <v>0</v>
      </c>
      <c r="H16" s="66"/>
      <c r="I16" s="194"/>
      <c r="J16" s="194"/>
      <c r="K16" s="194"/>
      <c r="L16" s="194"/>
      <c r="M16" s="194"/>
    </row>
    <row r="17" spans="2:12" ht="21.75" customHeight="1">
      <c r="B17" s="52"/>
      <c r="C17" s="51"/>
      <c r="D17" s="53"/>
      <c r="E17" s="54"/>
      <c r="F17" s="55"/>
      <c r="G17" s="8">
        <f t="shared" si="0"/>
        <v>0</v>
      </c>
      <c r="H17" s="66"/>
      <c r="I17" s="194"/>
      <c r="J17" s="194"/>
      <c r="K17" s="194"/>
      <c r="L17" s="194"/>
    </row>
    <row r="18" spans="2:12" ht="21.75" customHeight="1">
      <c r="B18" s="52"/>
      <c r="C18" s="51"/>
      <c r="D18" s="53"/>
      <c r="E18" s="54"/>
      <c r="F18" s="55"/>
      <c r="G18" s="8">
        <f t="shared" si="0"/>
        <v>0</v>
      </c>
      <c r="H18" s="66"/>
      <c r="I18" s="194"/>
      <c r="J18" s="194"/>
      <c r="K18" s="194"/>
      <c r="L18" s="194"/>
    </row>
    <row r="19" spans="2:12" ht="21.75" customHeight="1">
      <c r="B19" s="52"/>
      <c r="C19" s="51"/>
      <c r="D19" s="53"/>
      <c r="E19" s="54"/>
      <c r="F19" s="55"/>
      <c r="G19" s="8">
        <f t="shared" si="0"/>
        <v>0</v>
      </c>
      <c r="H19" s="66"/>
      <c r="I19" s="194"/>
      <c r="J19" s="194"/>
      <c r="K19" s="194"/>
      <c r="L19" s="194"/>
    </row>
    <row r="20" spans="2:12" ht="21.75" customHeight="1">
      <c r="B20" s="52"/>
      <c r="C20" s="51"/>
      <c r="D20" s="53"/>
      <c r="E20" s="54"/>
      <c r="F20" s="55"/>
      <c r="G20" s="8">
        <f t="shared" si="0"/>
        <v>0</v>
      </c>
      <c r="H20" s="66"/>
      <c r="I20" s="194"/>
      <c r="J20" s="194"/>
      <c r="K20" s="194"/>
      <c r="L20" s="194"/>
    </row>
    <row r="21" spans="2:12" ht="21.75" customHeight="1">
      <c r="B21" s="52"/>
      <c r="C21" s="51"/>
      <c r="D21" s="53"/>
      <c r="E21" s="54"/>
      <c r="F21" s="55"/>
      <c r="G21" s="8">
        <f t="shared" si="0"/>
        <v>0</v>
      </c>
      <c r="H21" s="66"/>
      <c r="I21" s="194"/>
      <c r="J21" s="194"/>
      <c r="K21" s="194"/>
      <c r="L21" s="194"/>
    </row>
    <row r="22" spans="2:12" ht="21.75" customHeight="1">
      <c r="B22" s="50"/>
      <c r="C22" s="51"/>
      <c r="D22" s="56"/>
      <c r="E22" s="57"/>
      <c r="F22" s="58"/>
      <c r="G22" s="8">
        <f t="shared" si="0"/>
        <v>0</v>
      </c>
      <c r="H22" s="65"/>
      <c r="I22" s="194"/>
      <c r="J22" s="194"/>
      <c r="K22" s="194"/>
      <c r="L22" s="194"/>
    </row>
    <row r="23" spans="2:12" ht="21.75" customHeight="1">
      <c r="B23" s="50"/>
      <c r="C23" s="51"/>
      <c r="D23" s="56"/>
      <c r="E23" s="57"/>
      <c r="F23" s="58"/>
      <c r="G23" s="8">
        <f t="shared" si="0"/>
        <v>0</v>
      </c>
      <c r="H23" s="65"/>
      <c r="I23" s="194"/>
      <c r="J23" s="194"/>
      <c r="K23" s="194"/>
      <c r="L23" s="194"/>
    </row>
    <row r="24" spans="2:12" ht="21.75" customHeight="1" thickBot="1">
      <c r="B24" s="59"/>
      <c r="C24" s="60"/>
      <c r="D24" s="61"/>
      <c r="E24" s="62"/>
      <c r="F24" s="63"/>
      <c r="G24" s="33">
        <f t="shared" si="0"/>
        <v>0</v>
      </c>
      <c r="H24" s="67"/>
      <c r="I24" s="194"/>
      <c r="J24" s="194"/>
      <c r="K24" s="194"/>
      <c r="L24" s="194"/>
    </row>
    <row r="25" spans="2:12" ht="5.25" customHeight="1">
      <c r="B25" s="11"/>
      <c r="C25" s="225"/>
      <c r="D25" s="12"/>
      <c r="E25" s="13"/>
      <c r="F25" s="14"/>
      <c r="G25" s="15"/>
      <c r="H25" s="15"/>
      <c r="I25" s="16"/>
      <c r="J25" s="194"/>
      <c r="K25" s="194"/>
      <c r="L25" s="194"/>
    </row>
    <row r="26" spans="2:12" ht="13.5" customHeight="1">
      <c r="B26" s="194"/>
      <c r="C26" s="17"/>
      <c r="D26" s="17"/>
      <c r="E26" s="273" t="s">
        <v>115</v>
      </c>
      <c r="F26" s="274"/>
      <c r="G26" s="18">
        <f>ROUND(SUM(G11:G24),2)</f>
        <v>0</v>
      </c>
      <c r="H26" s="18"/>
      <c r="I26" s="16"/>
      <c r="J26" s="194"/>
      <c r="K26" s="194"/>
      <c r="L26" s="194"/>
    </row>
    <row r="27" spans="2:12" ht="10.5" customHeight="1">
      <c r="B27" s="194"/>
      <c r="C27" s="19"/>
      <c r="D27" s="275"/>
      <c r="E27" s="274"/>
      <c r="F27" s="274"/>
      <c r="G27" s="16"/>
      <c r="H27" s="16"/>
      <c r="I27" s="16"/>
      <c r="J27" s="16"/>
      <c r="K27" s="194"/>
      <c r="L27" s="194"/>
    </row>
    <row r="28" spans="2:12" ht="32.1" customHeight="1" thickBot="1">
      <c r="B28" s="4" t="s">
        <v>87</v>
      </c>
      <c r="C28" s="280" t="s">
        <v>116</v>
      </c>
      <c r="D28" s="280"/>
      <c r="E28" s="280"/>
      <c r="F28" s="122"/>
      <c r="G28" s="194"/>
      <c r="H28" s="276"/>
      <c r="I28" s="276"/>
      <c r="J28" s="276"/>
      <c r="K28" s="194"/>
      <c r="L28" s="5"/>
    </row>
    <row r="29" spans="2:12" ht="68.849999999999994" customHeight="1" thickBot="1">
      <c r="B29" s="222" t="s">
        <v>104</v>
      </c>
      <c r="C29" s="222" t="s">
        <v>105</v>
      </c>
      <c r="D29" s="277" t="s">
        <v>118</v>
      </c>
      <c r="E29" s="278"/>
      <c r="F29" s="222" t="s">
        <v>108</v>
      </c>
      <c r="G29" s="143" t="s">
        <v>82</v>
      </c>
      <c r="H29" s="121" t="s">
        <v>121</v>
      </c>
      <c r="I29" s="194"/>
      <c r="J29" s="16"/>
      <c r="K29" s="194"/>
      <c r="L29" s="194"/>
    </row>
    <row r="30" spans="2:12" ht="24" customHeight="1">
      <c r="B30" s="75"/>
      <c r="C30" s="98"/>
      <c r="D30" s="271"/>
      <c r="E30" s="272"/>
      <c r="F30" s="114"/>
      <c r="G30" s="131"/>
      <c r="H30" s="106"/>
      <c r="I30" s="194"/>
      <c r="J30" s="16"/>
      <c r="K30" s="194"/>
      <c r="L30" s="194"/>
    </row>
    <row r="31" spans="2:12" ht="24" customHeight="1">
      <c r="B31" s="75"/>
      <c r="C31" s="99"/>
      <c r="D31" s="271"/>
      <c r="E31" s="272"/>
      <c r="F31" s="114"/>
      <c r="G31" s="131"/>
      <c r="H31" s="106"/>
      <c r="I31" s="194"/>
      <c r="J31" s="16"/>
      <c r="K31" s="194"/>
      <c r="L31" s="194"/>
    </row>
    <row r="32" spans="2:12" ht="24" customHeight="1">
      <c r="B32" s="75"/>
      <c r="C32" s="99"/>
      <c r="D32" s="271"/>
      <c r="E32" s="272"/>
      <c r="F32" s="114"/>
      <c r="G32" s="131"/>
      <c r="H32" s="106"/>
      <c r="I32" s="194"/>
      <c r="J32" s="16"/>
      <c r="K32" s="194"/>
      <c r="L32" s="194"/>
    </row>
    <row r="33" spans="2:12" ht="24" customHeight="1">
      <c r="B33" s="75"/>
      <c r="C33" s="99"/>
      <c r="D33" s="271"/>
      <c r="E33" s="272"/>
      <c r="F33" s="114"/>
      <c r="G33" s="131"/>
      <c r="H33" s="106"/>
      <c r="I33" s="194"/>
      <c r="J33" s="16"/>
      <c r="K33" s="194"/>
      <c r="L33" s="194"/>
    </row>
    <row r="34" spans="2:12" ht="24" customHeight="1">
      <c r="B34" s="75"/>
      <c r="C34" s="99"/>
      <c r="D34" s="271"/>
      <c r="E34" s="272"/>
      <c r="F34" s="114"/>
      <c r="G34" s="131"/>
      <c r="H34" s="106"/>
      <c r="I34" s="194"/>
      <c r="J34" s="16"/>
      <c r="K34" s="194"/>
      <c r="L34" s="194"/>
    </row>
    <row r="35" spans="2:12" ht="24" customHeight="1">
      <c r="B35" s="75"/>
      <c r="C35" s="99"/>
      <c r="D35" s="271"/>
      <c r="E35" s="272"/>
      <c r="F35" s="114"/>
      <c r="G35" s="131"/>
      <c r="H35" s="106"/>
      <c r="I35" s="194"/>
      <c r="J35" s="16"/>
      <c r="K35" s="194"/>
      <c r="L35" s="194"/>
    </row>
    <row r="36" spans="2:12" ht="24" customHeight="1">
      <c r="B36" s="75"/>
      <c r="C36" s="99"/>
      <c r="D36" s="271"/>
      <c r="E36" s="272"/>
      <c r="F36" s="114"/>
      <c r="G36" s="131"/>
      <c r="H36" s="106"/>
      <c r="I36" s="194"/>
      <c r="J36" s="16"/>
      <c r="K36" s="194"/>
      <c r="L36" s="194"/>
    </row>
    <row r="37" spans="2:12" ht="24" customHeight="1">
      <c r="B37" s="75"/>
      <c r="C37" s="99"/>
      <c r="D37" s="271"/>
      <c r="E37" s="272"/>
      <c r="F37" s="114"/>
      <c r="G37" s="131"/>
      <c r="H37" s="106"/>
      <c r="I37" s="194"/>
      <c r="J37" s="16"/>
      <c r="K37" s="194"/>
      <c r="L37" s="194"/>
    </row>
    <row r="38" spans="2:12" ht="24" customHeight="1">
      <c r="B38" s="75"/>
      <c r="C38" s="99"/>
      <c r="D38" s="271"/>
      <c r="E38" s="272"/>
      <c r="F38" s="114"/>
      <c r="G38" s="131"/>
      <c r="H38" s="106"/>
      <c r="I38" s="194"/>
      <c r="J38" s="16"/>
      <c r="K38" s="194"/>
      <c r="L38" s="194"/>
    </row>
    <row r="39" spans="2:12" ht="24" customHeight="1">
      <c r="B39" s="75"/>
      <c r="C39" s="99"/>
      <c r="D39" s="271"/>
      <c r="E39" s="272"/>
      <c r="F39" s="114"/>
      <c r="G39" s="131"/>
      <c r="H39" s="106"/>
      <c r="I39" s="194"/>
      <c r="J39" s="16"/>
      <c r="K39" s="194"/>
      <c r="L39" s="194"/>
    </row>
    <row r="40" spans="2:12" ht="24" customHeight="1">
      <c r="B40" s="75"/>
      <c r="C40" s="99"/>
      <c r="D40" s="271"/>
      <c r="E40" s="272"/>
      <c r="F40" s="114"/>
      <c r="G40" s="100"/>
      <c r="H40" s="107"/>
      <c r="I40" s="194"/>
      <c r="J40" s="16"/>
      <c r="K40" s="194"/>
      <c r="L40" s="194"/>
    </row>
    <row r="41" spans="2:12" ht="24" customHeight="1">
      <c r="B41" s="76"/>
      <c r="C41" s="101"/>
      <c r="D41" s="298"/>
      <c r="E41" s="299"/>
      <c r="F41" s="115"/>
      <c r="G41" s="102"/>
      <c r="H41" s="108"/>
      <c r="I41" s="194"/>
      <c r="J41" s="16"/>
      <c r="K41" s="194"/>
      <c r="L41" s="194"/>
    </row>
    <row r="42" spans="2:12" ht="24" customHeight="1">
      <c r="B42" s="75"/>
      <c r="C42" s="99"/>
      <c r="D42" s="271"/>
      <c r="E42" s="272"/>
      <c r="F42" s="114"/>
      <c r="G42" s="100"/>
      <c r="H42" s="107"/>
      <c r="I42" s="194"/>
      <c r="J42" s="16"/>
      <c r="K42" s="194"/>
      <c r="L42" s="194"/>
    </row>
    <row r="43" spans="2:12" ht="24" customHeight="1" thickBot="1">
      <c r="B43" s="103"/>
      <c r="C43" s="104"/>
      <c r="D43" s="306"/>
      <c r="E43" s="304"/>
      <c r="F43" s="116"/>
      <c r="G43" s="105"/>
      <c r="H43" s="109"/>
      <c r="I43" s="194"/>
      <c r="J43" s="16"/>
      <c r="K43" s="194"/>
      <c r="L43" s="194"/>
    </row>
    <row r="44" spans="2:12" ht="3" customHeight="1">
      <c r="B44" s="19"/>
      <c r="C44" s="20"/>
      <c r="D44" s="225"/>
      <c r="E44" s="225"/>
      <c r="F44" s="20"/>
      <c r="G44" s="16"/>
      <c r="H44" s="16"/>
      <c r="I44" s="194"/>
      <c r="J44" s="16"/>
      <c r="K44" s="194"/>
      <c r="L44" s="194"/>
    </row>
    <row r="45" spans="2:12" ht="15" customHeight="1">
      <c r="B45" s="19"/>
      <c r="C45" s="20"/>
      <c r="D45" s="20"/>
      <c r="E45" s="307" t="s">
        <v>122</v>
      </c>
      <c r="F45" s="274"/>
      <c r="G45" s="18">
        <f>SUM(G30:G44)</f>
        <v>0</v>
      </c>
      <c r="H45" s="16"/>
      <c r="I45" s="194"/>
      <c r="J45" s="16"/>
      <c r="K45" s="194"/>
      <c r="L45" s="194"/>
    </row>
    <row r="46" spans="2:12" ht="12.75" customHeight="1">
      <c r="B46" s="19"/>
      <c r="C46" s="20"/>
      <c r="D46" s="20"/>
      <c r="E46" s="20"/>
      <c r="F46" s="20"/>
      <c r="G46" s="16"/>
      <c r="H46" s="16"/>
      <c r="I46" s="16"/>
      <c r="J46" s="16"/>
      <c r="K46" s="194"/>
      <c r="L46" s="16"/>
    </row>
    <row r="47" spans="2:12" ht="39" customHeight="1" thickBot="1">
      <c r="B47" s="34" t="s">
        <v>123</v>
      </c>
      <c r="C47" s="308" t="s">
        <v>124</v>
      </c>
      <c r="D47" s="308"/>
      <c r="E47" s="308"/>
      <c r="F47" s="308"/>
      <c r="G47" s="221"/>
      <c r="H47" s="276"/>
      <c r="I47" s="276"/>
      <c r="J47" s="276"/>
      <c r="K47" s="194"/>
      <c r="L47" s="5"/>
    </row>
    <row r="48" spans="2:12" ht="72" customHeight="1" thickBot="1">
      <c r="B48" s="222" t="s">
        <v>126</v>
      </c>
      <c r="C48" s="277" t="s">
        <v>127</v>
      </c>
      <c r="D48" s="294"/>
      <c r="E48" s="294"/>
      <c r="F48" s="294"/>
      <c r="G48" s="143" t="s">
        <v>82</v>
      </c>
      <c r="H48" s="121" t="s">
        <v>130</v>
      </c>
      <c r="I48" s="194"/>
      <c r="J48" s="7"/>
      <c r="K48" s="194"/>
      <c r="L48" s="194"/>
    </row>
    <row r="49" spans="2:12" ht="21" customHeight="1">
      <c r="B49" s="75"/>
      <c r="C49" s="295"/>
      <c r="D49" s="296"/>
      <c r="E49" s="296"/>
      <c r="F49" s="297"/>
      <c r="G49" s="145"/>
      <c r="H49" s="95"/>
      <c r="I49" s="194"/>
      <c r="J49" s="194"/>
      <c r="K49" s="194"/>
      <c r="L49" s="194"/>
    </row>
    <row r="50" spans="2:12" ht="21" customHeight="1">
      <c r="B50" s="75"/>
      <c r="C50" s="300"/>
      <c r="D50" s="301"/>
      <c r="E50" s="301"/>
      <c r="F50" s="272"/>
      <c r="G50" s="132"/>
      <c r="H50" s="70"/>
      <c r="I50" s="194"/>
      <c r="J50" s="194"/>
      <c r="K50" s="194"/>
      <c r="L50" s="194"/>
    </row>
    <row r="51" spans="2:12" ht="21" customHeight="1">
      <c r="B51" s="76"/>
      <c r="C51" s="300"/>
      <c r="D51" s="301"/>
      <c r="E51" s="301"/>
      <c r="F51" s="272"/>
      <c r="G51" s="91"/>
      <c r="H51" s="96"/>
      <c r="I51" s="194"/>
      <c r="J51" s="194"/>
      <c r="K51" s="194"/>
      <c r="L51" s="194"/>
    </row>
    <row r="52" spans="2:12" ht="21" customHeight="1">
      <c r="B52" s="76"/>
      <c r="C52" s="300"/>
      <c r="D52" s="301"/>
      <c r="E52" s="301"/>
      <c r="F52" s="272"/>
      <c r="G52" s="91"/>
      <c r="H52" s="96"/>
      <c r="I52" s="194"/>
      <c r="J52" s="194"/>
      <c r="K52" s="194"/>
      <c r="L52" s="194"/>
    </row>
    <row r="53" spans="2:12" ht="21" customHeight="1">
      <c r="B53" s="75"/>
      <c r="C53" s="300"/>
      <c r="D53" s="301"/>
      <c r="E53" s="301"/>
      <c r="F53" s="272"/>
      <c r="G53" s="132"/>
      <c r="H53" s="70"/>
      <c r="I53" s="194"/>
      <c r="J53" s="194"/>
      <c r="K53" s="194"/>
      <c r="L53" s="194"/>
    </row>
    <row r="54" spans="2:12" ht="21" customHeight="1" thickBot="1">
      <c r="B54" s="92"/>
      <c r="C54" s="302"/>
      <c r="D54" s="303"/>
      <c r="E54" s="303"/>
      <c r="F54" s="304"/>
      <c r="G54" s="94"/>
      <c r="H54" s="97"/>
      <c r="I54" s="194"/>
      <c r="J54" s="194"/>
      <c r="K54" s="194"/>
      <c r="L54" s="194"/>
    </row>
    <row r="55" spans="2:12" ht="3" customHeight="1">
      <c r="B55" s="194"/>
      <c r="C55" s="21"/>
      <c r="D55" s="21"/>
      <c r="E55" s="21"/>
      <c r="F55" s="21"/>
      <c r="G55" s="16"/>
      <c r="H55" s="16"/>
      <c r="I55" s="194"/>
      <c r="J55" s="194"/>
      <c r="K55" s="194"/>
      <c r="L55" s="194"/>
    </row>
    <row r="56" spans="2:12" ht="18.75" customHeight="1">
      <c r="B56" s="22"/>
      <c r="C56" s="305" t="s">
        <v>131</v>
      </c>
      <c r="D56" s="274"/>
      <c r="E56" s="274"/>
      <c r="F56" s="274"/>
      <c r="G56" s="18">
        <f>SUM(G49:G55)</f>
        <v>0</v>
      </c>
      <c r="H56" s="16"/>
      <c r="I56" s="194"/>
      <c r="J56" s="194"/>
      <c r="K56" s="194"/>
      <c r="L56" s="194"/>
    </row>
    <row r="57" spans="2:12" ht="12.75" customHeight="1">
      <c r="B57" s="22"/>
      <c r="C57" s="21"/>
      <c r="D57" s="21"/>
      <c r="E57" s="223"/>
      <c r="F57" s="223"/>
      <c r="G57" s="18"/>
      <c r="H57" s="18"/>
      <c r="I57" s="18"/>
      <c r="J57" s="16"/>
      <c r="K57" s="194"/>
      <c r="L57" s="194"/>
    </row>
    <row r="58" spans="2:12" ht="22.35" customHeight="1" thickBot="1">
      <c r="B58" s="123" t="s">
        <v>132</v>
      </c>
      <c r="C58" s="313" t="s">
        <v>133</v>
      </c>
      <c r="D58" s="313"/>
      <c r="E58" s="313"/>
      <c r="F58" s="313"/>
      <c r="G58" s="221"/>
      <c r="H58" s="276"/>
      <c r="I58" s="276"/>
      <c r="J58" s="276"/>
      <c r="K58" s="194"/>
      <c r="L58" s="5"/>
    </row>
    <row r="59" spans="2:12" ht="78.75" customHeight="1" thickBot="1">
      <c r="B59" s="222" t="s">
        <v>126</v>
      </c>
      <c r="C59" s="277" t="s">
        <v>127</v>
      </c>
      <c r="D59" s="294"/>
      <c r="E59" s="294"/>
      <c r="F59" s="278"/>
      <c r="G59" s="143" t="s">
        <v>82</v>
      </c>
      <c r="H59" s="121" t="s">
        <v>130</v>
      </c>
      <c r="I59" s="194"/>
      <c r="J59" s="7"/>
      <c r="K59" s="194"/>
      <c r="L59" s="194"/>
    </row>
    <row r="60" spans="2:12" ht="31.5" customHeight="1">
      <c r="B60" s="72"/>
      <c r="C60" s="295"/>
      <c r="D60" s="296"/>
      <c r="E60" s="296"/>
      <c r="F60" s="297"/>
      <c r="G60" s="82"/>
      <c r="H60" s="85"/>
      <c r="I60" s="194"/>
      <c r="J60" s="194"/>
      <c r="K60" s="194"/>
      <c r="L60" s="194"/>
    </row>
    <row r="61" spans="2:12" ht="31.5" customHeight="1">
      <c r="B61" s="75"/>
      <c r="C61" s="300"/>
      <c r="D61" s="301"/>
      <c r="E61" s="301"/>
      <c r="F61" s="272"/>
      <c r="G61" s="134"/>
      <c r="H61" s="85"/>
      <c r="I61" s="194"/>
      <c r="J61" s="194"/>
      <c r="K61" s="194"/>
      <c r="L61" s="194"/>
    </row>
    <row r="62" spans="2:12" ht="31.5" customHeight="1">
      <c r="B62" s="75"/>
      <c r="C62" s="300"/>
      <c r="D62" s="301"/>
      <c r="E62" s="301"/>
      <c r="F62" s="272"/>
      <c r="G62" s="134"/>
      <c r="H62" s="85"/>
      <c r="I62" s="194"/>
      <c r="J62" s="194"/>
      <c r="K62" s="194"/>
      <c r="L62" s="194"/>
    </row>
    <row r="63" spans="2:12" ht="31.5" customHeight="1">
      <c r="B63" s="75"/>
      <c r="C63" s="300"/>
      <c r="D63" s="301"/>
      <c r="E63" s="301"/>
      <c r="F63" s="272"/>
      <c r="G63" s="134"/>
      <c r="H63" s="85"/>
      <c r="I63" s="194"/>
      <c r="J63" s="194"/>
      <c r="K63" s="194"/>
      <c r="L63" s="194"/>
    </row>
    <row r="64" spans="2:12" ht="27.75" customHeight="1">
      <c r="B64" s="75"/>
      <c r="C64" s="300"/>
      <c r="D64" s="301"/>
      <c r="E64" s="301"/>
      <c r="F64" s="272"/>
      <c r="G64" s="134"/>
      <c r="H64" s="70"/>
      <c r="I64" s="194"/>
      <c r="J64" s="194"/>
      <c r="K64" s="194"/>
      <c r="L64" s="194"/>
    </row>
    <row r="65" spans="2:12" ht="26.25" customHeight="1">
      <c r="B65" s="73"/>
      <c r="C65" s="300"/>
      <c r="D65" s="301"/>
      <c r="E65" s="301"/>
      <c r="F65" s="272"/>
      <c r="G65" s="134"/>
      <c r="H65" s="70"/>
      <c r="I65" s="194"/>
      <c r="J65" s="194"/>
      <c r="K65" s="194"/>
      <c r="L65" s="194"/>
    </row>
    <row r="66" spans="2:12" ht="26.25" customHeight="1">
      <c r="B66" s="75"/>
      <c r="C66" s="300"/>
      <c r="D66" s="301"/>
      <c r="E66" s="301"/>
      <c r="F66" s="272"/>
      <c r="G66" s="134"/>
      <c r="H66" s="70"/>
      <c r="I66" s="194"/>
      <c r="J66" s="194"/>
      <c r="K66" s="194"/>
      <c r="L66" s="194"/>
    </row>
    <row r="67" spans="2:12" ht="26.25" customHeight="1" thickBot="1">
      <c r="B67" s="83"/>
      <c r="C67" s="309"/>
      <c r="D67" s="310"/>
      <c r="E67" s="310"/>
      <c r="F67" s="311"/>
      <c r="G67" s="84"/>
      <c r="H67" s="71"/>
      <c r="I67" s="194"/>
      <c r="J67" s="194"/>
      <c r="K67" s="194"/>
      <c r="L67" s="194"/>
    </row>
    <row r="68" spans="2:12" ht="3" customHeight="1">
      <c r="B68" s="21"/>
      <c r="C68" s="135"/>
      <c r="D68" s="135"/>
      <c r="E68" s="135"/>
      <c r="F68" s="135"/>
      <c r="G68" s="16"/>
      <c r="H68" s="16"/>
      <c r="I68" s="194"/>
      <c r="J68" s="194"/>
      <c r="K68" s="194"/>
      <c r="L68" s="194"/>
    </row>
    <row r="69" spans="2:12" ht="18.75" customHeight="1">
      <c r="B69" s="21"/>
      <c r="C69" s="19"/>
      <c r="D69" s="312" t="s">
        <v>135</v>
      </c>
      <c r="E69" s="274"/>
      <c r="F69" s="274"/>
      <c r="G69" s="18">
        <f>SUM(G60:G68)</f>
        <v>0</v>
      </c>
      <c r="H69" s="16"/>
      <c r="I69" s="194"/>
      <c r="J69" s="194"/>
      <c r="K69" s="194"/>
      <c r="L69" s="194"/>
    </row>
    <row r="70" spans="2:12" ht="15.6" customHeight="1">
      <c r="B70" s="21"/>
      <c r="C70" s="19"/>
      <c r="D70" s="19"/>
      <c r="E70" s="19"/>
      <c r="F70" s="19"/>
      <c r="G70" s="16"/>
      <c r="H70" s="16"/>
      <c r="I70" s="16"/>
      <c r="J70" s="16"/>
      <c r="K70" s="194"/>
      <c r="L70" s="194"/>
    </row>
    <row r="71" spans="2:12" ht="26.85" customHeight="1" thickBot="1">
      <c r="B71" s="123" t="s">
        <v>136</v>
      </c>
      <c r="C71" s="280" t="s">
        <v>137</v>
      </c>
      <c r="D71" s="280"/>
      <c r="E71" s="280"/>
      <c r="F71" s="280"/>
      <c r="G71" s="221"/>
      <c r="H71" s="276"/>
      <c r="I71" s="276"/>
      <c r="J71" s="276"/>
      <c r="K71" s="194"/>
      <c r="L71" s="5"/>
    </row>
    <row r="72" spans="2:12" ht="71.849999999999994" customHeight="1" thickBot="1">
      <c r="B72" s="222" t="s">
        <v>138</v>
      </c>
      <c r="C72" s="277" t="s">
        <v>127</v>
      </c>
      <c r="D72" s="294"/>
      <c r="E72" s="294"/>
      <c r="F72" s="278"/>
      <c r="G72" s="143" t="s">
        <v>82</v>
      </c>
      <c r="H72" s="121" t="s">
        <v>130</v>
      </c>
      <c r="I72" s="194"/>
      <c r="J72" s="194"/>
      <c r="K72" s="194"/>
      <c r="L72" s="194"/>
    </row>
    <row r="73" spans="2:12" ht="31.5" customHeight="1">
      <c r="B73" s="72"/>
      <c r="C73" s="295"/>
      <c r="D73" s="296"/>
      <c r="E73" s="296"/>
      <c r="F73" s="297"/>
      <c r="G73" s="82"/>
      <c r="H73" s="85"/>
      <c r="I73" s="194"/>
      <c r="J73" s="194"/>
      <c r="K73" s="194"/>
      <c r="L73" s="194"/>
    </row>
    <row r="74" spans="2:12" ht="31.5" customHeight="1">
      <c r="B74" s="75"/>
      <c r="C74" s="300"/>
      <c r="D74" s="314"/>
      <c r="E74" s="314"/>
      <c r="F74" s="315"/>
      <c r="G74" s="134"/>
      <c r="H74" s="85"/>
      <c r="I74" s="194"/>
      <c r="J74" s="194"/>
      <c r="K74" s="194"/>
      <c r="L74" s="194"/>
    </row>
    <row r="75" spans="2:12" ht="31.5" customHeight="1">
      <c r="B75" s="75"/>
      <c r="C75" s="300"/>
      <c r="D75" s="301"/>
      <c r="E75" s="301"/>
      <c r="F75" s="272"/>
      <c r="G75" s="134"/>
      <c r="H75" s="85"/>
      <c r="I75" s="194"/>
      <c r="J75" s="194"/>
      <c r="K75" s="194"/>
      <c r="L75" s="194"/>
    </row>
    <row r="76" spans="2:12" ht="31.5" customHeight="1">
      <c r="B76" s="75"/>
      <c r="C76" s="300"/>
      <c r="D76" s="301"/>
      <c r="E76" s="301"/>
      <c r="F76" s="272"/>
      <c r="G76" s="134"/>
      <c r="H76" s="85"/>
      <c r="I76" s="194"/>
      <c r="J76" s="194"/>
      <c r="K76" s="194"/>
      <c r="L76" s="194"/>
    </row>
    <row r="77" spans="2:12" ht="27.75" customHeight="1">
      <c r="B77" s="75"/>
      <c r="C77" s="300"/>
      <c r="D77" s="301"/>
      <c r="E77" s="301"/>
      <c r="F77" s="272"/>
      <c r="G77" s="134"/>
      <c r="H77" s="70"/>
      <c r="I77" s="194"/>
      <c r="J77" s="194"/>
      <c r="K77" s="194"/>
      <c r="L77" s="194"/>
    </row>
    <row r="78" spans="2:12" ht="26.25" customHeight="1">
      <c r="B78" s="75"/>
      <c r="C78" s="300"/>
      <c r="D78" s="301"/>
      <c r="E78" s="301"/>
      <c r="F78" s="272"/>
      <c r="G78" s="134"/>
      <c r="H78" s="70"/>
      <c r="I78" s="194"/>
      <c r="J78" s="194"/>
      <c r="K78" s="194"/>
      <c r="L78" s="194"/>
    </row>
    <row r="79" spans="2:12" ht="26.25" customHeight="1">
      <c r="B79" s="75"/>
      <c r="C79" s="300"/>
      <c r="D79" s="301"/>
      <c r="E79" s="301"/>
      <c r="F79" s="272"/>
      <c r="G79" s="134"/>
      <c r="H79" s="70"/>
      <c r="I79" s="194"/>
      <c r="J79" s="194"/>
      <c r="K79" s="194"/>
      <c r="L79" s="194"/>
    </row>
    <row r="80" spans="2:12" ht="26.25" customHeight="1" thickBot="1">
      <c r="B80" s="83"/>
      <c r="C80" s="309"/>
      <c r="D80" s="310"/>
      <c r="E80" s="310"/>
      <c r="F80" s="311"/>
      <c r="G80" s="84"/>
      <c r="H80" s="71"/>
      <c r="I80" s="194"/>
      <c r="J80" s="194"/>
      <c r="K80" s="194"/>
      <c r="L80" s="194"/>
    </row>
    <row r="81" spans="2:12" ht="3" customHeight="1">
      <c r="B81" s="21"/>
      <c r="C81" s="135"/>
      <c r="D81" s="135"/>
      <c r="E81" s="135"/>
      <c r="F81" s="135"/>
      <c r="G81" s="16"/>
      <c r="H81" s="16"/>
      <c r="I81" s="194"/>
      <c r="J81" s="194"/>
      <c r="K81" s="194"/>
      <c r="L81" s="194"/>
    </row>
    <row r="82" spans="2:12" ht="17.25" customHeight="1">
      <c r="B82" s="21"/>
      <c r="C82" s="305" t="s">
        <v>139</v>
      </c>
      <c r="D82" s="274"/>
      <c r="E82" s="274"/>
      <c r="F82" s="274"/>
      <c r="G82" s="18">
        <f>SUM(G73:G81)</f>
        <v>0</v>
      </c>
      <c r="H82" s="16"/>
      <c r="I82" s="194"/>
      <c r="J82" s="194"/>
      <c r="K82" s="194"/>
      <c r="L82" s="194"/>
    </row>
    <row r="83" spans="2:12" ht="12.75" customHeight="1">
      <c r="B83" s="21"/>
      <c r="C83" s="19"/>
      <c r="D83" s="19"/>
      <c r="E83" s="19"/>
      <c r="F83" s="19"/>
      <c r="G83" s="16"/>
      <c r="H83" s="16"/>
      <c r="I83" s="16"/>
      <c r="J83" s="16"/>
      <c r="K83" s="194"/>
      <c r="L83" s="194"/>
    </row>
    <row r="84" spans="2:12" ht="19.350000000000001" customHeight="1" thickBot="1">
      <c r="B84" s="123" t="s">
        <v>91</v>
      </c>
      <c r="C84" s="20"/>
      <c r="D84" s="20"/>
      <c r="E84" s="20"/>
      <c r="F84" s="20"/>
      <c r="G84" s="221"/>
      <c r="H84" s="276"/>
      <c r="I84" s="276"/>
      <c r="J84" s="276"/>
      <c r="K84" s="194"/>
      <c r="L84" s="5"/>
    </row>
    <row r="85" spans="2:12" ht="71.099999999999994" customHeight="1" thickBot="1">
      <c r="B85" s="222" t="s">
        <v>126</v>
      </c>
      <c r="C85" s="277" t="s">
        <v>127</v>
      </c>
      <c r="D85" s="294"/>
      <c r="E85" s="294"/>
      <c r="F85" s="278"/>
      <c r="G85" s="143" t="s">
        <v>82</v>
      </c>
      <c r="H85" s="121" t="s">
        <v>130</v>
      </c>
      <c r="I85" s="194"/>
      <c r="J85" s="7"/>
      <c r="K85" s="194"/>
      <c r="L85" s="194"/>
    </row>
    <row r="86" spans="2:12" ht="27" customHeight="1">
      <c r="B86" s="72"/>
      <c r="C86" s="316"/>
      <c r="D86" s="317"/>
      <c r="E86" s="317"/>
      <c r="F86" s="318"/>
      <c r="G86" s="133"/>
      <c r="H86" s="68"/>
      <c r="I86" s="194"/>
      <c r="J86" s="194"/>
      <c r="K86" s="194"/>
      <c r="L86" s="194"/>
    </row>
    <row r="87" spans="2:12" ht="27" customHeight="1">
      <c r="B87" s="73"/>
      <c r="C87" s="300"/>
      <c r="D87" s="301"/>
      <c r="E87" s="301"/>
      <c r="F87" s="272"/>
      <c r="G87" s="74"/>
      <c r="H87" s="69"/>
      <c r="I87" s="194"/>
      <c r="J87" s="194"/>
      <c r="K87" s="194"/>
      <c r="L87" s="194"/>
    </row>
    <row r="88" spans="2:12" ht="27" customHeight="1">
      <c r="B88" s="73"/>
      <c r="C88" s="300"/>
      <c r="D88" s="301"/>
      <c r="E88" s="301"/>
      <c r="F88" s="272"/>
      <c r="G88" s="74"/>
      <c r="H88" s="70"/>
      <c r="I88" s="194"/>
      <c r="J88" s="194"/>
      <c r="K88" s="194"/>
      <c r="L88" s="194"/>
    </row>
    <row r="89" spans="2:12" ht="27" customHeight="1">
      <c r="B89" s="75"/>
      <c r="C89" s="300"/>
      <c r="D89" s="301"/>
      <c r="E89" s="301"/>
      <c r="F89" s="272"/>
      <c r="G89" s="74"/>
      <c r="H89" s="70"/>
      <c r="I89" s="194"/>
      <c r="J89" s="194"/>
      <c r="K89" s="194"/>
      <c r="L89" s="194"/>
    </row>
    <row r="90" spans="2:12" ht="27" customHeight="1">
      <c r="B90" s="76"/>
      <c r="C90" s="77"/>
      <c r="D90" s="78"/>
      <c r="E90" s="78"/>
      <c r="F90" s="79"/>
      <c r="G90" s="74"/>
      <c r="H90" s="70"/>
      <c r="I90" s="194"/>
      <c r="J90" s="194"/>
      <c r="K90" s="194"/>
      <c r="L90" s="194"/>
    </row>
    <row r="91" spans="2:12" ht="27" customHeight="1">
      <c r="B91" s="76"/>
      <c r="C91" s="77"/>
      <c r="D91" s="78"/>
      <c r="E91" s="78"/>
      <c r="F91" s="79"/>
      <c r="G91" s="74"/>
      <c r="H91" s="70"/>
      <c r="I91" s="194"/>
      <c r="J91" s="194"/>
      <c r="K91" s="194"/>
      <c r="L91" s="194"/>
    </row>
    <row r="92" spans="2:12" ht="27" customHeight="1">
      <c r="B92" s="76"/>
      <c r="C92" s="77"/>
      <c r="D92" s="78"/>
      <c r="E92" s="78"/>
      <c r="F92" s="79"/>
      <c r="G92" s="74"/>
      <c r="H92" s="70"/>
      <c r="I92" s="194"/>
      <c r="J92" s="194"/>
      <c r="K92" s="194"/>
      <c r="L92" s="194"/>
    </row>
    <row r="93" spans="2:12" ht="27" customHeight="1" thickBot="1">
      <c r="B93" s="80"/>
      <c r="C93" s="309"/>
      <c r="D93" s="310"/>
      <c r="E93" s="310"/>
      <c r="F93" s="311"/>
      <c r="G93" s="81"/>
      <c r="H93" s="71"/>
      <c r="I93" s="194"/>
      <c r="J93" s="194"/>
      <c r="K93" s="194"/>
      <c r="L93" s="194"/>
    </row>
    <row r="94" spans="2:12" ht="3" customHeight="1">
      <c r="B94" s="21"/>
      <c r="C94" s="23"/>
      <c r="D94" s="23"/>
      <c r="E94" s="23"/>
      <c r="F94" s="23"/>
      <c r="G94" s="16"/>
      <c r="H94" s="16"/>
      <c r="I94" s="194"/>
      <c r="J94" s="194"/>
      <c r="K94" s="194"/>
      <c r="L94" s="194"/>
    </row>
    <row r="95" spans="2:12" ht="18" customHeight="1">
      <c r="B95" s="21"/>
      <c r="C95" s="21"/>
      <c r="D95" s="21"/>
      <c r="E95" s="307" t="s">
        <v>140</v>
      </c>
      <c r="F95" s="274"/>
      <c r="G95" s="18">
        <f>SUM(G86:G94)</f>
        <v>0</v>
      </c>
      <c r="H95" s="16"/>
      <c r="I95" s="194"/>
      <c r="J95" s="194"/>
      <c r="K95" s="194"/>
      <c r="L95" s="194"/>
    </row>
    <row r="96" spans="2:12" ht="12.75" customHeight="1">
      <c r="B96" s="22"/>
      <c r="C96" s="21"/>
      <c r="D96" s="21"/>
      <c r="E96" s="21"/>
      <c r="F96" s="21"/>
      <c r="G96" s="16"/>
      <c r="H96" s="16"/>
      <c r="I96" s="16"/>
      <c r="J96" s="16"/>
      <c r="K96" s="194"/>
      <c r="L96" s="194"/>
    </row>
    <row r="97" spans="2:12" ht="30.6" customHeight="1" thickBot="1">
      <c r="B97" s="123" t="s">
        <v>92</v>
      </c>
      <c r="C97" s="319" t="s">
        <v>141</v>
      </c>
      <c r="D97" s="319"/>
      <c r="E97" s="319"/>
      <c r="F97" s="319"/>
      <c r="G97" s="221"/>
      <c r="H97" s="276"/>
      <c r="I97" s="276"/>
      <c r="J97" s="276"/>
      <c r="K97" s="194"/>
      <c r="L97" s="5"/>
    </row>
    <row r="98" spans="2:12" ht="72.599999999999994" customHeight="1" thickBot="1">
      <c r="B98" s="222" t="s">
        <v>126</v>
      </c>
      <c r="C98" s="277" t="s">
        <v>127</v>
      </c>
      <c r="D98" s="294"/>
      <c r="E98" s="294"/>
      <c r="F98" s="278"/>
      <c r="G98" s="143" t="s">
        <v>82</v>
      </c>
      <c r="H98" s="121" t="s">
        <v>130</v>
      </c>
      <c r="I98" s="194"/>
      <c r="J98" s="7"/>
      <c r="K98" s="194"/>
      <c r="L98" s="194"/>
    </row>
    <row r="99" spans="2:12" ht="24" customHeight="1">
      <c r="B99" s="72"/>
      <c r="C99" s="316"/>
      <c r="D99" s="317"/>
      <c r="E99" s="317"/>
      <c r="F99" s="318"/>
      <c r="G99" s="133"/>
      <c r="H99" s="68"/>
      <c r="I99" s="194"/>
      <c r="J99" s="194"/>
      <c r="K99" s="194"/>
      <c r="L99" s="194"/>
    </row>
    <row r="100" spans="2:12" ht="24" customHeight="1">
      <c r="B100" s="73"/>
      <c r="C100" s="300"/>
      <c r="D100" s="301"/>
      <c r="E100" s="301"/>
      <c r="F100" s="272"/>
      <c r="G100" s="74"/>
      <c r="H100" s="69"/>
      <c r="I100" s="194"/>
      <c r="J100" s="194"/>
      <c r="K100" s="194"/>
      <c r="L100" s="194"/>
    </row>
    <row r="101" spans="2:12" ht="24" customHeight="1">
      <c r="B101" s="73"/>
      <c r="C101" s="300"/>
      <c r="D101" s="301"/>
      <c r="E101" s="301"/>
      <c r="F101" s="272"/>
      <c r="G101" s="74"/>
      <c r="H101" s="110"/>
      <c r="I101" s="194"/>
      <c r="J101" s="194"/>
      <c r="K101" s="194"/>
      <c r="L101" s="194"/>
    </row>
    <row r="102" spans="2:12" ht="24" customHeight="1">
      <c r="B102" s="75"/>
      <c r="C102" s="300"/>
      <c r="D102" s="301"/>
      <c r="E102" s="301"/>
      <c r="F102" s="272"/>
      <c r="G102" s="74"/>
      <c r="H102" s="70"/>
      <c r="I102" s="194"/>
      <c r="J102" s="194"/>
      <c r="K102" s="194"/>
      <c r="L102" s="194"/>
    </row>
    <row r="103" spans="2:12" ht="24" customHeight="1" thickBot="1">
      <c r="B103" s="80"/>
      <c r="C103" s="309" t="s">
        <v>142</v>
      </c>
      <c r="D103" s="310"/>
      <c r="E103" s="310"/>
      <c r="F103" s="311"/>
      <c r="G103" s="81"/>
      <c r="H103" s="111"/>
      <c r="I103" s="194"/>
      <c r="J103" s="194"/>
      <c r="K103" s="194"/>
      <c r="L103" s="194"/>
    </row>
    <row r="104" spans="2:12" ht="0.75" customHeight="1">
      <c r="B104" s="24"/>
      <c r="C104" s="21"/>
      <c r="D104" s="21"/>
      <c r="E104" s="21"/>
      <c r="F104" s="21"/>
      <c r="G104" s="16"/>
      <c r="H104" s="16"/>
      <c r="I104" s="194"/>
      <c r="J104" s="194"/>
      <c r="K104" s="194"/>
      <c r="L104" s="194"/>
    </row>
    <row r="105" spans="2:12" ht="18" customHeight="1">
      <c r="B105" s="24"/>
      <c r="C105" s="21"/>
      <c r="D105" s="305" t="s">
        <v>143</v>
      </c>
      <c r="E105" s="274"/>
      <c r="F105" s="274"/>
      <c r="G105" s="18">
        <f>SUM(G99:G104)</f>
        <v>0</v>
      </c>
      <c r="H105" s="16"/>
      <c r="I105" s="194"/>
      <c r="J105" s="194"/>
      <c r="K105" s="194"/>
      <c r="L105" s="194"/>
    </row>
    <row r="106" spans="2:12" ht="12.75" customHeight="1">
      <c r="B106" s="24"/>
      <c r="C106" s="21"/>
      <c r="D106" s="21"/>
      <c r="E106" s="21"/>
      <c r="F106" s="21"/>
      <c r="G106" s="16"/>
      <c r="H106" s="16"/>
      <c r="I106" s="16"/>
      <c r="J106" s="16"/>
      <c r="K106" s="194"/>
      <c r="L106" s="194"/>
    </row>
    <row r="107" spans="2:12" ht="30" customHeight="1" thickBot="1">
      <c r="B107" s="123" t="s">
        <v>94</v>
      </c>
      <c r="C107" s="319" t="s">
        <v>157</v>
      </c>
      <c r="D107" s="319"/>
      <c r="E107" s="319"/>
      <c r="F107" s="319"/>
      <c r="G107" s="221"/>
      <c r="H107" s="276"/>
      <c r="I107" s="276"/>
      <c r="J107" s="276"/>
      <c r="K107" s="194"/>
      <c r="L107" s="5"/>
    </row>
    <row r="108" spans="2:12" ht="66.599999999999994" customHeight="1" thickBot="1">
      <c r="B108" s="222" t="s">
        <v>126</v>
      </c>
      <c r="C108" s="277" t="s">
        <v>127</v>
      </c>
      <c r="D108" s="294"/>
      <c r="E108" s="294"/>
      <c r="F108" s="278"/>
      <c r="G108" s="143" t="s">
        <v>82</v>
      </c>
      <c r="H108" s="121" t="s">
        <v>130</v>
      </c>
      <c r="I108" s="194"/>
      <c r="J108" s="7"/>
      <c r="K108" s="194"/>
      <c r="L108" s="194"/>
    </row>
    <row r="109" spans="2:12" ht="26.1" customHeight="1" thickBot="1">
      <c r="B109" s="113" t="s">
        <v>145</v>
      </c>
      <c r="C109" s="328"/>
      <c r="D109" s="329"/>
      <c r="E109" s="329"/>
      <c r="F109" s="330"/>
      <c r="G109" s="93"/>
      <c r="H109" s="112"/>
      <c r="I109" s="194"/>
      <c r="J109" s="194"/>
      <c r="K109" s="194"/>
      <c r="L109" s="194"/>
    </row>
    <row r="110" spans="2:12" ht="2.25" customHeight="1">
      <c r="B110" s="24"/>
      <c r="C110" s="225"/>
      <c r="D110" s="225"/>
      <c r="E110" s="225"/>
      <c r="F110" s="225"/>
      <c r="G110" s="16"/>
      <c r="H110" s="16"/>
      <c r="I110" s="194"/>
      <c r="J110" s="194"/>
      <c r="K110" s="194"/>
      <c r="L110" s="194"/>
    </row>
    <row r="111" spans="2:12" ht="16.350000000000001" customHeight="1">
      <c r="B111" s="24"/>
      <c r="C111" s="225"/>
      <c r="D111" s="225"/>
      <c r="E111" s="307" t="s">
        <v>146</v>
      </c>
      <c r="F111" s="274"/>
      <c r="G111" s="26">
        <f t="shared" ref="G111" si="1">SUM(G109:G110)</f>
        <v>0</v>
      </c>
      <c r="H111" s="16"/>
      <c r="I111" s="194"/>
      <c r="J111" s="194"/>
      <c r="K111" s="194"/>
      <c r="L111" s="194"/>
    </row>
    <row r="112" spans="2:12" ht="21" customHeight="1">
      <c r="B112" s="24"/>
      <c r="C112" s="225"/>
      <c r="D112" s="225"/>
      <c r="E112" s="135"/>
      <c r="F112" s="135"/>
      <c r="G112" s="16"/>
      <c r="H112" s="16"/>
      <c r="I112" s="25"/>
      <c r="J112" s="16"/>
      <c r="K112" s="194"/>
      <c r="L112" s="194"/>
    </row>
    <row r="113" spans="4:10" ht="24" customHeight="1">
      <c r="D113" s="194"/>
      <c r="E113" s="194"/>
      <c r="F113" s="194"/>
      <c r="G113" s="194"/>
      <c r="H113" s="194"/>
      <c r="I113" s="194"/>
      <c r="J113" s="194"/>
    </row>
    <row r="114" spans="4:10" ht="46.35" customHeight="1" thickBot="1">
      <c r="D114" s="194"/>
      <c r="E114" s="264" t="s">
        <v>148</v>
      </c>
      <c r="F114" s="264"/>
      <c r="G114" s="264"/>
      <c r="H114" s="224"/>
      <c r="I114" s="136"/>
      <c r="J114" s="136"/>
    </row>
    <row r="115" spans="4:10" ht="34.5" customHeight="1" thickBot="1">
      <c r="D115" s="42"/>
      <c r="E115" s="362" t="s">
        <v>81</v>
      </c>
      <c r="F115" s="363"/>
      <c r="G115" s="147" t="s">
        <v>111</v>
      </c>
      <c r="H115" s="194"/>
      <c r="I115" s="194"/>
      <c r="J115" s="41"/>
    </row>
    <row r="116" spans="4:10" ht="34.5" customHeight="1" thickTop="1">
      <c r="D116" s="146"/>
      <c r="E116" s="260" t="s">
        <v>86</v>
      </c>
      <c r="F116" s="321"/>
      <c r="G116" s="155">
        <f>G26</f>
        <v>0</v>
      </c>
      <c r="H116" s="194"/>
      <c r="I116" s="194"/>
      <c r="J116" s="194"/>
    </row>
    <row r="117" spans="4:10" ht="34.5" customHeight="1">
      <c r="D117" s="146"/>
      <c r="E117" s="245" t="s">
        <v>87</v>
      </c>
      <c r="F117" s="325"/>
      <c r="G117" s="156">
        <f>G45</f>
        <v>0</v>
      </c>
      <c r="H117" s="194"/>
      <c r="I117" s="194"/>
      <c r="J117" s="194"/>
    </row>
    <row r="118" spans="4:10" ht="34.5" customHeight="1">
      <c r="D118" s="146"/>
      <c r="E118" s="245" t="s">
        <v>88</v>
      </c>
      <c r="F118" s="325"/>
      <c r="G118" s="156">
        <f>G56</f>
        <v>0</v>
      </c>
      <c r="H118" s="194"/>
      <c r="I118" s="194"/>
      <c r="J118" s="194"/>
    </row>
    <row r="119" spans="4:10" ht="34.5" customHeight="1">
      <c r="D119" s="146"/>
      <c r="E119" s="245" t="s">
        <v>89</v>
      </c>
      <c r="F119" s="325"/>
      <c r="G119" s="156">
        <f>G69</f>
        <v>0</v>
      </c>
      <c r="H119" s="194"/>
      <c r="I119" s="194"/>
      <c r="J119" s="194"/>
    </row>
    <row r="120" spans="4:10" ht="34.5" customHeight="1">
      <c r="D120" s="146"/>
      <c r="E120" s="245" t="s">
        <v>90</v>
      </c>
      <c r="F120" s="325"/>
      <c r="G120" s="156">
        <f>G82</f>
        <v>0</v>
      </c>
      <c r="H120" s="194"/>
      <c r="I120" s="194"/>
      <c r="J120" s="194"/>
    </row>
    <row r="121" spans="4:10" ht="34.5" customHeight="1">
      <c r="D121" s="146"/>
      <c r="E121" s="245" t="s">
        <v>91</v>
      </c>
      <c r="F121" s="325"/>
      <c r="G121" s="156">
        <f>G95</f>
        <v>0</v>
      </c>
      <c r="H121" s="194"/>
      <c r="I121" s="194"/>
      <c r="J121" s="194"/>
    </row>
    <row r="122" spans="4:10" ht="34.5" customHeight="1">
      <c r="D122" s="146"/>
      <c r="E122" s="245" t="s">
        <v>92</v>
      </c>
      <c r="F122" s="325"/>
      <c r="G122" s="156">
        <f>G105</f>
        <v>0</v>
      </c>
      <c r="H122" s="194"/>
      <c r="I122" s="194"/>
      <c r="J122" s="194"/>
    </row>
    <row r="123" spans="4:10" ht="34.5" customHeight="1">
      <c r="D123" s="146"/>
      <c r="E123" s="247" t="s">
        <v>93</v>
      </c>
      <c r="F123" s="355"/>
      <c r="G123" s="148">
        <f>SUM(G116:G122)</f>
        <v>0</v>
      </c>
      <c r="H123" s="194"/>
      <c r="I123" s="194"/>
      <c r="J123" s="194"/>
    </row>
    <row r="124" spans="4:10" ht="33.75" customHeight="1" thickBot="1">
      <c r="D124" s="146"/>
      <c r="E124" s="258" t="s">
        <v>94</v>
      </c>
      <c r="F124" s="338"/>
      <c r="G124" s="157">
        <f>G109</f>
        <v>0</v>
      </c>
      <c r="H124" s="194"/>
      <c r="I124" s="194"/>
      <c r="J124" s="194"/>
    </row>
    <row r="125" spans="4:10" ht="36" customHeight="1" thickTop="1" thickBot="1">
      <c r="D125" s="42"/>
      <c r="E125" s="364" t="s">
        <v>158</v>
      </c>
      <c r="F125" s="365"/>
      <c r="G125" s="149">
        <f>SUM(G123:G124)</f>
        <v>0</v>
      </c>
      <c r="H125" s="194"/>
      <c r="I125" s="194"/>
      <c r="J125" s="42"/>
    </row>
    <row r="126" spans="4:10" ht="12.75" customHeight="1">
      <c r="D126" s="194"/>
      <c r="E126" s="194"/>
      <c r="F126" s="194"/>
      <c r="G126" s="194"/>
      <c r="H126" s="194"/>
      <c r="I126" s="194"/>
      <c r="J126" s="194"/>
    </row>
    <row r="127" spans="4:10" ht="12.75" customHeight="1">
      <c r="D127" s="194"/>
      <c r="E127" s="194"/>
      <c r="F127" s="194"/>
      <c r="G127" s="194"/>
      <c r="H127" s="194"/>
      <c r="I127" s="194"/>
      <c r="J127" s="194"/>
    </row>
    <row r="128" spans="4:10" ht="12.75" customHeight="1">
      <c r="D128" s="194"/>
      <c r="E128" s="194"/>
      <c r="F128" s="194"/>
      <c r="G128" s="194"/>
      <c r="H128" s="194"/>
      <c r="I128" s="194"/>
      <c r="J128" s="194"/>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194"/>
    </row>
    <row r="178" spans="2:2" ht="12.75" customHeight="1">
      <c r="B178" s="194"/>
    </row>
    <row r="179" spans="2:2" ht="12.75" customHeight="1">
      <c r="B179" s="194"/>
    </row>
    <row r="180" spans="2:2" ht="12.75" customHeight="1">
      <c r="B180" s="194"/>
    </row>
    <row r="181" spans="2:2" ht="12.75" customHeight="1">
      <c r="B181" s="194"/>
    </row>
    <row r="182" spans="2:2" ht="12.75" customHeight="1">
      <c r="B182" s="194"/>
    </row>
    <row r="183" spans="2:2" ht="12.75" customHeight="1">
      <c r="B183" s="194"/>
    </row>
    <row r="184" spans="2:2" ht="12.75" hidden="1" customHeight="1">
      <c r="B184" s="194"/>
    </row>
    <row r="185" spans="2:2" ht="12.75" hidden="1" customHeight="1">
      <c r="B185" s="118" t="s">
        <v>150</v>
      </c>
    </row>
    <row r="186" spans="2:2" ht="12.75" hidden="1" customHeight="1">
      <c r="B186" s="118" t="s">
        <v>151</v>
      </c>
    </row>
    <row r="187" spans="2:2" ht="12.75" hidden="1" customHeight="1">
      <c r="B187" s="194"/>
    </row>
    <row r="188" spans="2:2" ht="12.75" hidden="1" customHeight="1">
      <c r="B188" s="194"/>
    </row>
    <row r="189" spans="2:2" ht="12.75" customHeight="1">
      <c r="B189" s="194"/>
    </row>
    <row r="190" spans="2:2" ht="12.75" customHeight="1">
      <c r="B190" s="194"/>
    </row>
    <row r="191" spans="2:2" ht="12.75" customHeight="1">
      <c r="B191" s="194"/>
    </row>
    <row r="192" spans="2:2" ht="12.75" customHeight="1">
      <c r="B192" s="194"/>
    </row>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sheetProtection algorithmName="SHA-512" hashValue="H1PPSFIg4YjE9TBwZmuo4zeCrpSUv0L3rx7ge0XjQcV5+UVuwGT1H1Gm/7cJVTjtV3XYwhq08L1m7DB+Xl3Vtw==" saltValue="T4demj2Z4cI9Q3gwrTCPbQ==" spinCount="100000" sheet="1" objects="1" scenarios="1" formatRows="0" selectLockedCells="1"/>
  <mergeCells count="106">
    <mergeCell ref="E114:G114"/>
    <mergeCell ref="H28:J28"/>
    <mergeCell ref="D29:E29"/>
    <mergeCell ref="D30:E30"/>
    <mergeCell ref="B7:K7"/>
    <mergeCell ref="C8:F8"/>
    <mergeCell ref="H8:K8"/>
    <mergeCell ref="B9:B10"/>
    <mergeCell ref="C9:C10"/>
    <mergeCell ref="D9:D10"/>
    <mergeCell ref="E9:E10"/>
    <mergeCell ref="F9:F10"/>
    <mergeCell ref="G9:G10"/>
    <mergeCell ref="H9:H10"/>
    <mergeCell ref="D31:E31"/>
    <mergeCell ref="D32:E32"/>
    <mergeCell ref="E26:F26"/>
    <mergeCell ref="D27:F27"/>
    <mergeCell ref="C28:E28"/>
    <mergeCell ref="H47:J47"/>
    <mergeCell ref="C48:F48"/>
    <mergeCell ref="D38:E38"/>
    <mergeCell ref="D39:E39"/>
    <mergeCell ref="D40:E40"/>
    <mergeCell ref="C4:H4"/>
    <mergeCell ref="C5:D5"/>
    <mergeCell ref="E5:F5"/>
    <mergeCell ref="G5:H5"/>
    <mergeCell ref="C6:D6"/>
    <mergeCell ref="E6:F6"/>
    <mergeCell ref="G6:H6"/>
    <mergeCell ref="D37:E37"/>
    <mergeCell ref="A1:H2"/>
    <mergeCell ref="D41:E41"/>
    <mergeCell ref="D42:E42"/>
    <mergeCell ref="C50:F50"/>
    <mergeCell ref="C51:F51"/>
    <mergeCell ref="D33:E33"/>
    <mergeCell ref="D34:E34"/>
    <mergeCell ref="D35:E35"/>
    <mergeCell ref="D36:E36"/>
    <mergeCell ref="C52:F52"/>
    <mergeCell ref="C53:F53"/>
    <mergeCell ref="C54:F54"/>
    <mergeCell ref="C56:F56"/>
    <mergeCell ref="D43:E43"/>
    <mergeCell ref="E45:F45"/>
    <mergeCell ref="C47:F47"/>
    <mergeCell ref="C63:F63"/>
    <mergeCell ref="C64:F64"/>
    <mergeCell ref="C49:F49"/>
    <mergeCell ref="C65:F65"/>
    <mergeCell ref="C66:F66"/>
    <mergeCell ref="C67:F67"/>
    <mergeCell ref="D69:F69"/>
    <mergeCell ref="C58:F58"/>
    <mergeCell ref="H58:J58"/>
    <mergeCell ref="C59:F59"/>
    <mergeCell ref="C60:F60"/>
    <mergeCell ref="C61:F61"/>
    <mergeCell ref="C62:F62"/>
    <mergeCell ref="C76:F76"/>
    <mergeCell ref="C77:F77"/>
    <mergeCell ref="C78:F78"/>
    <mergeCell ref="C79:F79"/>
    <mergeCell ref="C80:F80"/>
    <mergeCell ref="C82:F82"/>
    <mergeCell ref="C71:F71"/>
    <mergeCell ref="H71:J71"/>
    <mergeCell ref="C72:F72"/>
    <mergeCell ref="C73:F73"/>
    <mergeCell ref="C74:F74"/>
    <mergeCell ref="C75:F75"/>
    <mergeCell ref="C93:F93"/>
    <mergeCell ref="E95:F95"/>
    <mergeCell ref="C97:F97"/>
    <mergeCell ref="H97:J97"/>
    <mergeCell ref="C98:F98"/>
    <mergeCell ref="C99:F99"/>
    <mergeCell ref="H84:J84"/>
    <mergeCell ref="C85:F85"/>
    <mergeCell ref="C86:F86"/>
    <mergeCell ref="C87:F87"/>
    <mergeCell ref="C88:F88"/>
    <mergeCell ref="C89:F89"/>
    <mergeCell ref="H107:J107"/>
    <mergeCell ref="C108:F108"/>
    <mergeCell ref="C109:F109"/>
    <mergeCell ref="E111:F111"/>
    <mergeCell ref="C100:F100"/>
    <mergeCell ref="C101:F101"/>
    <mergeCell ref="C102:F102"/>
    <mergeCell ref="C103:F103"/>
    <mergeCell ref="D105:F105"/>
    <mergeCell ref="C107:F107"/>
    <mergeCell ref="E118:F118"/>
    <mergeCell ref="E119:F119"/>
    <mergeCell ref="E120:F120"/>
    <mergeCell ref="E115:F115"/>
    <mergeCell ref="E116:F116"/>
    <mergeCell ref="E117:F117"/>
    <mergeCell ref="E124:F124"/>
    <mergeCell ref="E125:F125"/>
    <mergeCell ref="E121:F121"/>
    <mergeCell ref="E122:F122"/>
    <mergeCell ref="E123:F123"/>
  </mergeCells>
  <conditionalFormatting sqref="G99:G103">
    <cfRule type="cellIs" dxfId="7" priority="4" operator="between">
      <formula>0.000001</formula>
      <formula>5000</formula>
    </cfRule>
  </conditionalFormatting>
  <conditionalFormatting sqref="G109">
    <cfRule type="expression" dxfId="6" priority="2">
      <formula>G109&gt;13043.48</formula>
    </cfRule>
  </conditionalFormatting>
  <conditionalFormatting sqref="G125">
    <cfRule type="cellIs" dxfId="5" priority="9" operator="greaterThan">
      <formula>100000</formula>
    </cfRule>
  </conditionalFormatting>
  <conditionalFormatting sqref="G124">
    <cfRule type="expression" dxfId="4" priority="1">
      <formula>G124&gt;13043.48</formula>
    </cfRule>
  </conditionalFormatting>
  <printOptions horizontalCentered="1"/>
  <pageMargins left="0.25" right="0.25" top="0.25" bottom="0.25" header="0" footer="0"/>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FC2D-FC62-4F86-99BB-CD19A291F1F3}">
  <sheetPr>
    <pageSetUpPr fitToPage="1"/>
  </sheetPr>
  <dimension ref="A1:M996"/>
  <sheetViews>
    <sheetView showGridLines="0" topLeftCell="A2" zoomScale="79" zoomScaleNormal="100" workbookViewId="0">
      <selection activeCell="F13" sqref="F13"/>
    </sheetView>
  </sheetViews>
  <sheetFormatPr defaultColWidth="12.7109375" defaultRowHeight="15" customHeight="1"/>
  <cols>
    <col min="1" max="1" width="1.7109375" customWidth="1"/>
    <col min="2" max="2" width="33.85546875" customWidth="1"/>
    <col min="3" max="3" width="23.28515625" customWidth="1"/>
    <col min="4" max="4" width="8.28515625" customWidth="1"/>
    <col min="5" max="5" width="13.42578125" customWidth="1"/>
    <col min="6" max="6" width="29.42578125" customWidth="1"/>
    <col min="7" max="7" width="23.85546875" customWidth="1"/>
    <col min="8" max="8" width="41.7109375" customWidth="1"/>
    <col min="9" max="9" width="17.7109375" customWidth="1"/>
    <col min="10" max="10" width="42.42578125" customWidth="1"/>
    <col min="11" max="11" width="34.140625" customWidth="1"/>
    <col min="12" max="27" width="8.7109375" customWidth="1"/>
  </cols>
  <sheetData>
    <row r="1" spans="1:13" ht="12.75" hidden="1" customHeight="1">
      <c r="A1" s="194"/>
      <c r="B1" s="194"/>
      <c r="C1" s="194"/>
      <c r="D1" s="194"/>
      <c r="E1" s="194"/>
      <c r="F1" s="194"/>
      <c r="G1" s="1"/>
      <c r="H1" s="1"/>
      <c r="I1" s="1"/>
      <c r="J1" s="1"/>
      <c r="K1" s="1"/>
      <c r="L1" s="194"/>
      <c r="M1" s="194"/>
    </row>
    <row r="2" spans="1:13" ht="55.35" customHeight="1">
      <c r="A2" s="270" t="s">
        <v>159</v>
      </c>
      <c r="B2" s="270"/>
      <c r="C2" s="270"/>
      <c r="D2" s="270"/>
      <c r="E2" s="270"/>
      <c r="F2" s="270"/>
      <c r="G2" s="270"/>
      <c r="H2" s="270"/>
      <c r="I2" s="154"/>
      <c r="J2" s="154"/>
      <c r="K2" s="154"/>
      <c r="L2" s="194"/>
      <c r="M2" s="194"/>
    </row>
    <row r="3" spans="1:13" ht="20.100000000000001" customHeight="1" thickBot="1">
      <c r="A3" s="194"/>
      <c r="B3" s="194"/>
      <c r="C3" s="137"/>
      <c r="D3" s="137"/>
      <c r="E3" s="137"/>
      <c r="F3" s="137"/>
      <c r="G3" s="137"/>
      <c r="H3" s="137"/>
      <c r="I3" s="137"/>
      <c r="J3" s="137"/>
      <c r="K3" s="1"/>
      <c r="L3" s="194"/>
      <c r="M3" s="194"/>
    </row>
    <row r="4" spans="1:13" ht="24" customHeight="1" thickBot="1">
      <c r="A4" s="194"/>
      <c r="B4" s="36" t="s">
        <v>72</v>
      </c>
      <c r="C4" s="281"/>
      <c r="D4" s="366"/>
      <c r="E4" s="366"/>
      <c r="F4" s="366"/>
      <c r="G4" s="366"/>
      <c r="H4" s="367"/>
      <c r="I4" s="2"/>
      <c r="J4" s="2"/>
      <c r="K4" s="2"/>
      <c r="L4" s="194"/>
      <c r="M4" s="194"/>
    </row>
    <row r="5" spans="1:13" ht="23.25" customHeight="1" thickBot="1">
      <c r="A5" s="194"/>
      <c r="B5" s="37" t="s">
        <v>153</v>
      </c>
      <c r="C5" s="346">
        <v>46295</v>
      </c>
      <c r="D5" s="347"/>
      <c r="E5" s="345" t="s">
        <v>99</v>
      </c>
      <c r="F5" s="239"/>
      <c r="G5" s="348">
        <v>46659</v>
      </c>
      <c r="H5" s="349"/>
      <c r="I5" s="3"/>
      <c r="J5" s="3"/>
      <c r="K5" s="3"/>
      <c r="L5" s="194"/>
      <c r="M5" s="194"/>
    </row>
    <row r="6" spans="1:13" ht="23.25" customHeight="1" thickBot="1">
      <c r="A6" s="194"/>
      <c r="B6" s="140" t="s">
        <v>100</v>
      </c>
      <c r="C6" s="350" t="s">
        <v>160</v>
      </c>
      <c r="D6" s="351"/>
      <c r="E6" s="345" t="s">
        <v>77</v>
      </c>
      <c r="F6" s="239"/>
      <c r="G6" s="352">
        <f>ROUND((_xlfn.DAYS(G5,C5))/30,0)</f>
        <v>12</v>
      </c>
      <c r="H6" s="353"/>
      <c r="I6" s="3"/>
      <c r="J6" s="3"/>
      <c r="K6" s="3"/>
      <c r="L6" s="194"/>
      <c r="M6" s="194"/>
    </row>
    <row r="7" spans="1:13" ht="19.350000000000001" customHeight="1">
      <c r="A7" s="194"/>
      <c r="B7" s="282"/>
      <c r="C7" s="283"/>
      <c r="D7" s="283"/>
      <c r="E7" s="283"/>
      <c r="F7" s="283"/>
      <c r="G7" s="283"/>
      <c r="H7" s="283"/>
      <c r="I7" s="283"/>
      <c r="J7" s="283"/>
      <c r="K7" s="283"/>
      <c r="L7" s="194"/>
      <c r="M7" s="194"/>
    </row>
    <row r="8" spans="1:13" ht="56.1" customHeight="1" thickBot="1">
      <c r="A8" s="194"/>
      <c r="B8" s="117" t="s">
        <v>86</v>
      </c>
      <c r="C8" s="284" t="s">
        <v>161</v>
      </c>
      <c r="D8" s="285"/>
      <c r="E8" s="285"/>
      <c r="F8" s="285"/>
      <c r="G8" s="144" t="s">
        <v>156</v>
      </c>
      <c r="H8" s="276"/>
      <c r="I8" s="369"/>
      <c r="J8" s="369"/>
      <c r="K8" s="369"/>
      <c r="L8" s="5"/>
      <c r="M8" s="6"/>
    </row>
    <row r="9" spans="1:13" ht="29.1" customHeight="1">
      <c r="A9" s="194"/>
      <c r="B9" s="286" t="s">
        <v>104</v>
      </c>
      <c r="C9" s="288" t="s">
        <v>105</v>
      </c>
      <c r="D9" s="288" t="s">
        <v>106</v>
      </c>
      <c r="E9" s="288" t="s">
        <v>107</v>
      </c>
      <c r="F9" s="288" t="s">
        <v>108</v>
      </c>
      <c r="G9" s="290" t="s">
        <v>111</v>
      </c>
      <c r="H9" s="292" t="s">
        <v>112</v>
      </c>
      <c r="I9" s="194"/>
      <c r="J9" s="7"/>
      <c r="K9" s="194"/>
      <c r="L9" s="194"/>
      <c r="M9" s="194"/>
    </row>
    <row r="10" spans="1:13" ht="32.1" customHeight="1" thickBot="1">
      <c r="A10" s="194"/>
      <c r="B10" s="287"/>
      <c r="C10" s="289"/>
      <c r="D10" s="289"/>
      <c r="E10" s="289"/>
      <c r="F10" s="289"/>
      <c r="G10" s="291"/>
      <c r="H10" s="293"/>
      <c r="I10" s="194"/>
      <c r="J10" s="194"/>
      <c r="K10" s="194"/>
      <c r="L10" s="194"/>
      <c r="M10" s="194"/>
    </row>
    <row r="11" spans="1:13" ht="21.75" customHeight="1">
      <c r="A11" s="194"/>
      <c r="B11" s="45"/>
      <c r="C11" s="46"/>
      <c r="D11" s="47"/>
      <c r="E11" s="48"/>
      <c r="F11" s="49"/>
      <c r="G11" s="8">
        <f>((F11*E11*D11)*($G$6/12))</f>
        <v>0</v>
      </c>
      <c r="H11" s="64"/>
      <c r="I11" s="194"/>
      <c r="J11" s="194"/>
      <c r="K11" s="194"/>
      <c r="L11" s="194"/>
      <c r="M11" s="194"/>
    </row>
    <row r="12" spans="1:13" ht="21.75" customHeight="1">
      <c r="A12" s="194"/>
      <c r="B12" s="50"/>
      <c r="C12" s="51"/>
      <c r="D12" s="47"/>
      <c r="E12" s="48"/>
      <c r="F12" s="49"/>
      <c r="G12" s="8">
        <f t="shared" ref="G12:G24" si="0">((F12*E12*D12)*($G$6/12))</f>
        <v>0</v>
      </c>
      <c r="H12" s="65"/>
      <c r="I12" s="194"/>
      <c r="J12" s="194"/>
      <c r="K12" s="194"/>
      <c r="L12" s="194"/>
      <c r="M12" s="194"/>
    </row>
    <row r="13" spans="1:13" ht="21.75" customHeight="1">
      <c r="A13" s="194"/>
      <c r="B13" s="52"/>
      <c r="C13" s="51"/>
      <c r="D13" s="53"/>
      <c r="E13" s="54"/>
      <c r="F13" s="55"/>
      <c r="G13" s="8">
        <f t="shared" si="0"/>
        <v>0</v>
      </c>
      <c r="H13" s="66"/>
      <c r="I13" s="194"/>
      <c r="J13" s="194"/>
      <c r="K13" s="194"/>
      <c r="L13" s="194"/>
      <c r="M13" s="194"/>
    </row>
    <row r="14" spans="1:13" ht="21.75" customHeight="1">
      <c r="A14" s="194"/>
      <c r="B14" s="52"/>
      <c r="C14" s="51"/>
      <c r="D14" s="53"/>
      <c r="E14" s="54"/>
      <c r="F14" s="55"/>
      <c r="G14" s="8">
        <f t="shared" si="0"/>
        <v>0</v>
      </c>
      <c r="H14" s="66"/>
      <c r="I14" s="194"/>
      <c r="J14" s="194"/>
      <c r="K14" s="194"/>
      <c r="L14" s="194"/>
      <c r="M14" s="194"/>
    </row>
    <row r="15" spans="1:13" ht="21.75" customHeight="1">
      <c r="A15" s="194"/>
      <c r="B15" s="52"/>
      <c r="C15" s="51"/>
      <c r="D15" s="53"/>
      <c r="E15" s="54"/>
      <c r="F15" s="55"/>
      <c r="G15" s="8">
        <f t="shared" si="0"/>
        <v>0</v>
      </c>
      <c r="H15" s="66"/>
      <c r="I15" s="194"/>
      <c r="J15" s="194"/>
      <c r="K15" s="194"/>
      <c r="L15" s="194"/>
      <c r="M15" s="194"/>
    </row>
    <row r="16" spans="1:13" ht="21.75" customHeight="1">
      <c r="A16" s="194"/>
      <c r="B16" s="52"/>
      <c r="C16" s="51"/>
      <c r="D16" s="53"/>
      <c r="E16" s="54"/>
      <c r="F16" s="55"/>
      <c r="G16" s="8">
        <f t="shared" si="0"/>
        <v>0</v>
      </c>
      <c r="H16" s="66"/>
      <c r="I16" s="194"/>
      <c r="J16" s="194"/>
      <c r="K16" s="194"/>
      <c r="L16" s="194"/>
      <c r="M16" s="194"/>
    </row>
    <row r="17" spans="2:12" ht="21.75" customHeight="1">
      <c r="B17" s="52"/>
      <c r="C17" s="51"/>
      <c r="D17" s="53"/>
      <c r="E17" s="54"/>
      <c r="F17" s="55"/>
      <c r="G17" s="8">
        <f t="shared" si="0"/>
        <v>0</v>
      </c>
      <c r="H17" s="66"/>
      <c r="I17" s="194"/>
      <c r="J17" s="194"/>
      <c r="K17" s="194"/>
      <c r="L17" s="194"/>
    </row>
    <row r="18" spans="2:12" ht="21.75" customHeight="1">
      <c r="B18" s="52"/>
      <c r="C18" s="51"/>
      <c r="D18" s="53"/>
      <c r="E18" s="54"/>
      <c r="F18" s="55"/>
      <c r="G18" s="8">
        <f t="shared" si="0"/>
        <v>0</v>
      </c>
      <c r="H18" s="66"/>
      <c r="I18" s="194"/>
      <c r="J18" s="194"/>
      <c r="K18" s="194"/>
      <c r="L18" s="194"/>
    </row>
    <row r="19" spans="2:12" ht="21.75" customHeight="1">
      <c r="B19" s="52"/>
      <c r="C19" s="51"/>
      <c r="D19" s="53"/>
      <c r="E19" s="54"/>
      <c r="F19" s="55"/>
      <c r="G19" s="8">
        <f t="shared" si="0"/>
        <v>0</v>
      </c>
      <c r="H19" s="66"/>
      <c r="I19" s="194"/>
      <c r="J19" s="194"/>
      <c r="K19" s="194"/>
      <c r="L19" s="194"/>
    </row>
    <row r="20" spans="2:12" ht="21.75" customHeight="1">
      <c r="B20" s="52"/>
      <c r="C20" s="51"/>
      <c r="D20" s="53"/>
      <c r="E20" s="54"/>
      <c r="F20" s="55"/>
      <c r="G20" s="8">
        <f t="shared" si="0"/>
        <v>0</v>
      </c>
      <c r="H20" s="66"/>
      <c r="I20" s="194"/>
      <c r="J20" s="194"/>
      <c r="K20" s="194"/>
      <c r="L20" s="194"/>
    </row>
    <row r="21" spans="2:12" ht="21.75" customHeight="1">
      <c r="B21" s="52"/>
      <c r="C21" s="51"/>
      <c r="D21" s="53"/>
      <c r="E21" s="54"/>
      <c r="F21" s="55"/>
      <c r="G21" s="8">
        <f t="shared" si="0"/>
        <v>0</v>
      </c>
      <c r="H21" s="66"/>
      <c r="I21" s="194"/>
      <c r="J21" s="194"/>
      <c r="K21" s="194"/>
      <c r="L21" s="194"/>
    </row>
    <row r="22" spans="2:12" ht="21.75" customHeight="1">
      <c r="B22" s="50"/>
      <c r="C22" s="51"/>
      <c r="D22" s="56"/>
      <c r="E22" s="57"/>
      <c r="F22" s="58"/>
      <c r="G22" s="8">
        <f t="shared" si="0"/>
        <v>0</v>
      </c>
      <c r="H22" s="65"/>
      <c r="I22" s="194"/>
      <c r="J22" s="194"/>
      <c r="K22" s="194"/>
      <c r="L22" s="194"/>
    </row>
    <row r="23" spans="2:12" ht="21.75" customHeight="1">
      <c r="B23" s="50"/>
      <c r="C23" s="51"/>
      <c r="D23" s="56"/>
      <c r="E23" s="57"/>
      <c r="F23" s="58"/>
      <c r="G23" s="8">
        <f t="shared" si="0"/>
        <v>0</v>
      </c>
      <c r="H23" s="65"/>
      <c r="I23" s="194"/>
      <c r="J23" s="194"/>
      <c r="K23" s="194"/>
      <c r="L23" s="194"/>
    </row>
    <row r="24" spans="2:12" ht="21.75" customHeight="1" thickBot="1">
      <c r="B24" s="59"/>
      <c r="C24" s="60"/>
      <c r="D24" s="61"/>
      <c r="E24" s="62"/>
      <c r="F24" s="63"/>
      <c r="G24" s="33">
        <f t="shared" si="0"/>
        <v>0</v>
      </c>
      <c r="H24" s="67"/>
      <c r="I24" s="194"/>
      <c r="J24" s="194"/>
      <c r="K24" s="194"/>
      <c r="L24" s="194"/>
    </row>
    <row r="25" spans="2:12" ht="5.25" customHeight="1">
      <c r="B25" s="11"/>
      <c r="C25" s="225"/>
      <c r="D25" s="12"/>
      <c r="E25" s="13"/>
      <c r="F25" s="14"/>
      <c r="G25" s="15"/>
      <c r="H25" s="15"/>
      <c r="I25" s="16"/>
      <c r="J25" s="194"/>
      <c r="K25" s="194"/>
      <c r="L25" s="194"/>
    </row>
    <row r="26" spans="2:12" ht="13.5" customHeight="1">
      <c r="B26" s="194"/>
      <c r="C26" s="17"/>
      <c r="D26" s="17"/>
      <c r="E26" s="273" t="s">
        <v>115</v>
      </c>
      <c r="F26" s="274"/>
      <c r="G26" s="18">
        <f>ROUND(SUM(G11:G24),2)</f>
        <v>0</v>
      </c>
      <c r="H26" s="18"/>
      <c r="I26" s="16"/>
      <c r="J26" s="194"/>
      <c r="K26" s="194"/>
      <c r="L26" s="194"/>
    </row>
    <row r="27" spans="2:12" ht="10.5" customHeight="1">
      <c r="B27" s="194"/>
      <c r="C27" s="19"/>
      <c r="D27" s="275"/>
      <c r="E27" s="274"/>
      <c r="F27" s="274"/>
      <c r="G27" s="16"/>
      <c r="H27" s="16"/>
      <c r="I27" s="16"/>
      <c r="J27" s="16"/>
      <c r="K27" s="194"/>
      <c r="L27" s="194"/>
    </row>
    <row r="28" spans="2:12" ht="32.1" customHeight="1" thickBot="1">
      <c r="B28" s="4" t="s">
        <v>87</v>
      </c>
      <c r="C28" s="280" t="s">
        <v>116</v>
      </c>
      <c r="D28" s="280"/>
      <c r="E28" s="280"/>
      <c r="F28" s="122"/>
      <c r="G28" s="194"/>
      <c r="H28" s="276"/>
      <c r="I28" s="276"/>
      <c r="J28" s="276"/>
      <c r="K28" s="194"/>
      <c r="L28" s="5"/>
    </row>
    <row r="29" spans="2:12" ht="68.849999999999994" customHeight="1" thickBot="1">
      <c r="B29" s="222" t="s">
        <v>104</v>
      </c>
      <c r="C29" s="222" t="s">
        <v>105</v>
      </c>
      <c r="D29" s="277" t="s">
        <v>118</v>
      </c>
      <c r="E29" s="278"/>
      <c r="F29" s="222" t="s">
        <v>108</v>
      </c>
      <c r="G29" s="143" t="s">
        <v>82</v>
      </c>
      <c r="H29" s="121" t="s">
        <v>121</v>
      </c>
      <c r="I29" s="194"/>
      <c r="J29" s="16"/>
      <c r="K29" s="194"/>
      <c r="L29" s="194"/>
    </row>
    <row r="30" spans="2:12" ht="24" customHeight="1">
      <c r="B30" s="75"/>
      <c r="C30" s="98"/>
      <c r="D30" s="271"/>
      <c r="E30" s="272"/>
      <c r="F30" s="114"/>
      <c r="G30" s="131"/>
      <c r="H30" s="106"/>
      <c r="I30" s="194"/>
      <c r="J30" s="16"/>
      <c r="K30" s="194"/>
      <c r="L30" s="194"/>
    </row>
    <row r="31" spans="2:12" ht="24" customHeight="1">
      <c r="B31" s="75"/>
      <c r="C31" s="99"/>
      <c r="D31" s="271"/>
      <c r="E31" s="272"/>
      <c r="F31" s="114"/>
      <c r="G31" s="131"/>
      <c r="H31" s="106"/>
      <c r="I31" s="194"/>
      <c r="J31" s="16"/>
      <c r="K31" s="194"/>
      <c r="L31" s="194"/>
    </row>
    <row r="32" spans="2:12" ht="24" customHeight="1">
      <c r="B32" s="75"/>
      <c r="C32" s="99"/>
      <c r="D32" s="271"/>
      <c r="E32" s="272"/>
      <c r="F32" s="114"/>
      <c r="G32" s="131"/>
      <c r="H32" s="106"/>
      <c r="I32" s="194"/>
      <c r="J32" s="16"/>
      <c r="K32" s="194"/>
      <c r="L32" s="194"/>
    </row>
    <row r="33" spans="2:12" ht="24" customHeight="1">
      <c r="B33" s="75"/>
      <c r="C33" s="99"/>
      <c r="D33" s="271"/>
      <c r="E33" s="272"/>
      <c r="F33" s="114"/>
      <c r="G33" s="131"/>
      <c r="H33" s="106"/>
      <c r="I33" s="194"/>
      <c r="J33" s="16"/>
      <c r="K33" s="194"/>
      <c r="L33" s="194"/>
    </row>
    <row r="34" spans="2:12" ht="24" customHeight="1">
      <c r="B34" s="75"/>
      <c r="C34" s="99"/>
      <c r="D34" s="271"/>
      <c r="E34" s="272"/>
      <c r="F34" s="114"/>
      <c r="G34" s="131"/>
      <c r="H34" s="106"/>
      <c r="I34" s="194"/>
      <c r="J34" s="16"/>
      <c r="K34" s="194"/>
      <c r="L34" s="194"/>
    </row>
    <row r="35" spans="2:12" ht="24" customHeight="1">
      <c r="B35" s="75"/>
      <c r="C35" s="99"/>
      <c r="D35" s="271"/>
      <c r="E35" s="272"/>
      <c r="F35" s="114"/>
      <c r="G35" s="131"/>
      <c r="H35" s="106"/>
      <c r="I35" s="194"/>
      <c r="J35" s="16"/>
      <c r="K35" s="194"/>
      <c r="L35" s="194"/>
    </row>
    <row r="36" spans="2:12" ht="24" customHeight="1">
      <c r="B36" s="75"/>
      <c r="C36" s="99"/>
      <c r="D36" s="271"/>
      <c r="E36" s="272"/>
      <c r="F36" s="114"/>
      <c r="G36" s="131"/>
      <c r="H36" s="106"/>
      <c r="I36" s="194"/>
      <c r="J36" s="16"/>
      <c r="K36" s="194"/>
      <c r="L36" s="194"/>
    </row>
    <row r="37" spans="2:12" ht="24" customHeight="1">
      <c r="B37" s="75"/>
      <c r="C37" s="99"/>
      <c r="D37" s="271"/>
      <c r="E37" s="272"/>
      <c r="F37" s="114"/>
      <c r="G37" s="131"/>
      <c r="H37" s="106"/>
      <c r="I37" s="194"/>
      <c r="J37" s="16"/>
      <c r="K37" s="194"/>
      <c r="L37" s="194"/>
    </row>
    <row r="38" spans="2:12" ht="24" customHeight="1">
      <c r="B38" s="75"/>
      <c r="C38" s="99"/>
      <c r="D38" s="271"/>
      <c r="E38" s="272"/>
      <c r="F38" s="114"/>
      <c r="G38" s="131"/>
      <c r="H38" s="106"/>
      <c r="I38" s="194"/>
      <c r="J38" s="16"/>
      <c r="K38" s="194"/>
      <c r="L38" s="194"/>
    </row>
    <row r="39" spans="2:12" ht="24" customHeight="1">
      <c r="B39" s="75"/>
      <c r="C39" s="99"/>
      <c r="D39" s="271"/>
      <c r="E39" s="272"/>
      <c r="F39" s="114"/>
      <c r="G39" s="131"/>
      <c r="H39" s="106"/>
      <c r="I39" s="194"/>
      <c r="J39" s="16"/>
      <c r="K39" s="194"/>
      <c r="L39" s="194"/>
    </row>
    <row r="40" spans="2:12" ht="24" customHeight="1">
      <c r="B40" s="75"/>
      <c r="C40" s="99"/>
      <c r="D40" s="271"/>
      <c r="E40" s="272"/>
      <c r="F40" s="114"/>
      <c r="G40" s="100"/>
      <c r="H40" s="107"/>
      <c r="I40" s="194"/>
      <c r="J40" s="16"/>
      <c r="K40" s="194"/>
      <c r="L40" s="194"/>
    </row>
    <row r="41" spans="2:12" ht="24" customHeight="1">
      <c r="B41" s="76"/>
      <c r="C41" s="101"/>
      <c r="D41" s="298"/>
      <c r="E41" s="299"/>
      <c r="F41" s="115"/>
      <c r="G41" s="102"/>
      <c r="H41" s="108"/>
      <c r="I41" s="194"/>
      <c r="J41" s="16"/>
      <c r="K41" s="194"/>
      <c r="L41" s="194"/>
    </row>
    <row r="42" spans="2:12" ht="24" customHeight="1">
      <c r="B42" s="75"/>
      <c r="C42" s="99"/>
      <c r="D42" s="271"/>
      <c r="E42" s="272"/>
      <c r="F42" s="114"/>
      <c r="G42" s="100"/>
      <c r="H42" s="107"/>
      <c r="I42" s="194"/>
      <c r="J42" s="16"/>
      <c r="K42" s="194"/>
      <c r="L42" s="194"/>
    </row>
    <row r="43" spans="2:12" ht="24" customHeight="1" thickBot="1">
      <c r="B43" s="103"/>
      <c r="C43" s="104"/>
      <c r="D43" s="306"/>
      <c r="E43" s="304"/>
      <c r="F43" s="116"/>
      <c r="G43" s="105"/>
      <c r="H43" s="109"/>
      <c r="I43" s="194"/>
      <c r="J43" s="16"/>
      <c r="K43" s="194"/>
      <c r="L43" s="194"/>
    </row>
    <row r="44" spans="2:12" ht="3" customHeight="1">
      <c r="B44" s="19"/>
      <c r="C44" s="20"/>
      <c r="D44" s="225"/>
      <c r="E44" s="225"/>
      <c r="F44" s="20"/>
      <c r="G44" s="16"/>
      <c r="H44" s="16"/>
      <c r="I44" s="194"/>
      <c r="J44" s="16"/>
      <c r="K44" s="194"/>
      <c r="L44" s="194"/>
    </row>
    <row r="45" spans="2:12" ht="15" customHeight="1">
      <c r="B45" s="19"/>
      <c r="C45" s="20"/>
      <c r="D45" s="20"/>
      <c r="E45" s="307" t="s">
        <v>122</v>
      </c>
      <c r="F45" s="274"/>
      <c r="G45" s="18">
        <f>SUM(G30:G44)</f>
        <v>0</v>
      </c>
      <c r="H45" s="16"/>
      <c r="I45" s="194"/>
      <c r="J45" s="16"/>
      <c r="K45" s="194"/>
      <c r="L45" s="194"/>
    </row>
    <row r="46" spans="2:12" ht="12.75" customHeight="1">
      <c r="B46" s="19"/>
      <c r="C46" s="20"/>
      <c r="D46" s="20"/>
      <c r="E46" s="20"/>
      <c r="F46" s="20"/>
      <c r="G46" s="16"/>
      <c r="H46" s="16"/>
      <c r="I46" s="16"/>
      <c r="J46" s="16"/>
      <c r="K46" s="194"/>
      <c r="L46" s="16"/>
    </row>
    <row r="47" spans="2:12" ht="39" customHeight="1" thickBot="1">
      <c r="B47" s="34" t="s">
        <v>123</v>
      </c>
      <c r="C47" s="308" t="s">
        <v>124</v>
      </c>
      <c r="D47" s="308"/>
      <c r="E47" s="308"/>
      <c r="F47" s="308"/>
      <c r="G47" s="221"/>
      <c r="H47" s="276"/>
      <c r="I47" s="276"/>
      <c r="J47" s="276"/>
      <c r="K47" s="194"/>
      <c r="L47" s="5"/>
    </row>
    <row r="48" spans="2:12" ht="72" customHeight="1" thickBot="1">
      <c r="B48" s="222" t="s">
        <v>126</v>
      </c>
      <c r="C48" s="277" t="s">
        <v>127</v>
      </c>
      <c r="D48" s="294"/>
      <c r="E48" s="294"/>
      <c r="F48" s="294"/>
      <c r="G48" s="143" t="s">
        <v>82</v>
      </c>
      <c r="H48" s="121" t="s">
        <v>130</v>
      </c>
      <c r="I48" s="194"/>
      <c r="J48" s="7"/>
      <c r="K48" s="194"/>
      <c r="L48" s="194"/>
    </row>
    <row r="49" spans="2:12" ht="21" customHeight="1">
      <c r="B49" s="75"/>
      <c r="C49" s="295"/>
      <c r="D49" s="296"/>
      <c r="E49" s="296"/>
      <c r="F49" s="297"/>
      <c r="G49" s="145"/>
      <c r="H49" s="95"/>
      <c r="I49" s="194"/>
      <c r="J49" s="194"/>
      <c r="K49" s="194"/>
      <c r="L49" s="194"/>
    </row>
    <row r="50" spans="2:12" ht="21" customHeight="1">
      <c r="B50" s="75"/>
      <c r="C50" s="300"/>
      <c r="D50" s="301"/>
      <c r="E50" s="301"/>
      <c r="F50" s="272"/>
      <c r="G50" s="132"/>
      <c r="H50" s="70"/>
      <c r="I50" s="194"/>
      <c r="J50" s="194"/>
      <c r="K50" s="194"/>
      <c r="L50" s="194"/>
    </row>
    <row r="51" spans="2:12" ht="21" customHeight="1">
      <c r="B51" s="76"/>
      <c r="C51" s="300"/>
      <c r="D51" s="301"/>
      <c r="E51" s="301"/>
      <c r="F51" s="272"/>
      <c r="G51" s="91"/>
      <c r="H51" s="96"/>
      <c r="I51" s="194"/>
      <c r="J51" s="194"/>
      <c r="K51" s="194"/>
      <c r="L51" s="194"/>
    </row>
    <row r="52" spans="2:12" ht="21" customHeight="1">
      <c r="B52" s="76"/>
      <c r="C52" s="300"/>
      <c r="D52" s="301"/>
      <c r="E52" s="301"/>
      <c r="F52" s="272"/>
      <c r="G52" s="91"/>
      <c r="H52" s="96"/>
      <c r="I52" s="194"/>
      <c r="J52" s="194"/>
      <c r="K52" s="194"/>
      <c r="L52" s="194"/>
    </row>
    <row r="53" spans="2:12" ht="21" customHeight="1">
      <c r="B53" s="75"/>
      <c r="C53" s="300"/>
      <c r="D53" s="301"/>
      <c r="E53" s="301"/>
      <c r="F53" s="272"/>
      <c r="G53" s="132"/>
      <c r="H53" s="70"/>
      <c r="I53" s="194"/>
      <c r="J53" s="194"/>
      <c r="K53" s="194"/>
      <c r="L53" s="194"/>
    </row>
    <row r="54" spans="2:12" ht="21" customHeight="1" thickBot="1">
      <c r="B54" s="103"/>
      <c r="C54" s="302"/>
      <c r="D54" s="303"/>
      <c r="E54" s="303"/>
      <c r="F54" s="304"/>
      <c r="G54" s="94"/>
      <c r="H54" s="97"/>
      <c r="I54" s="194"/>
      <c r="J54" s="194"/>
      <c r="K54" s="194"/>
      <c r="L54" s="194"/>
    </row>
    <row r="55" spans="2:12" ht="3" customHeight="1">
      <c r="B55" s="194"/>
      <c r="C55" s="21"/>
      <c r="D55" s="21"/>
      <c r="E55" s="21"/>
      <c r="F55" s="21"/>
      <c r="G55" s="16"/>
      <c r="H55" s="16"/>
      <c r="I55" s="194"/>
      <c r="J55" s="194"/>
      <c r="K55" s="194"/>
      <c r="L55" s="194"/>
    </row>
    <row r="56" spans="2:12" ht="18.75" customHeight="1">
      <c r="B56" s="22"/>
      <c r="C56" s="305" t="s">
        <v>131</v>
      </c>
      <c r="D56" s="274"/>
      <c r="E56" s="274"/>
      <c r="F56" s="274"/>
      <c r="G56" s="18">
        <f>SUM(G49:G55)</f>
        <v>0</v>
      </c>
      <c r="H56" s="16"/>
      <c r="I56" s="194"/>
      <c r="J56" s="194"/>
      <c r="K56" s="194"/>
      <c r="L56" s="194"/>
    </row>
    <row r="57" spans="2:12" ht="12.75" customHeight="1">
      <c r="B57" s="22"/>
      <c r="C57" s="21"/>
      <c r="D57" s="21"/>
      <c r="E57" s="223"/>
      <c r="F57" s="223"/>
      <c r="G57" s="18"/>
      <c r="H57" s="18"/>
      <c r="I57" s="18"/>
      <c r="J57" s="16"/>
      <c r="K57" s="194"/>
      <c r="L57" s="194"/>
    </row>
    <row r="58" spans="2:12" ht="22.35" customHeight="1" thickBot="1">
      <c r="B58" s="123" t="s">
        <v>132</v>
      </c>
      <c r="C58" s="313" t="s">
        <v>133</v>
      </c>
      <c r="D58" s="313"/>
      <c r="E58" s="313"/>
      <c r="F58" s="313"/>
      <c r="G58" s="221"/>
      <c r="H58" s="276"/>
      <c r="I58" s="276"/>
      <c r="J58" s="276"/>
      <c r="K58" s="194"/>
      <c r="L58" s="5"/>
    </row>
    <row r="59" spans="2:12" ht="78.75" customHeight="1" thickBot="1">
      <c r="B59" s="222" t="s">
        <v>126</v>
      </c>
      <c r="C59" s="277" t="s">
        <v>127</v>
      </c>
      <c r="D59" s="294"/>
      <c r="E59" s="294"/>
      <c r="F59" s="278"/>
      <c r="G59" s="143" t="s">
        <v>82</v>
      </c>
      <c r="H59" s="121" t="s">
        <v>130</v>
      </c>
      <c r="I59" s="194"/>
      <c r="J59" s="7"/>
      <c r="K59" s="194"/>
      <c r="L59" s="194"/>
    </row>
    <row r="60" spans="2:12" ht="31.5" customHeight="1">
      <c r="B60" s="72"/>
      <c r="C60" s="295"/>
      <c r="D60" s="296"/>
      <c r="E60" s="296"/>
      <c r="F60" s="297"/>
      <c r="G60" s="82"/>
      <c r="H60" s="85"/>
      <c r="I60" s="194"/>
      <c r="J60" s="194"/>
      <c r="K60" s="194"/>
      <c r="L60" s="194"/>
    </row>
    <row r="61" spans="2:12" ht="31.5" customHeight="1">
      <c r="B61" s="75"/>
      <c r="C61" s="300"/>
      <c r="D61" s="301"/>
      <c r="E61" s="301"/>
      <c r="F61" s="272"/>
      <c r="G61" s="134"/>
      <c r="H61" s="85"/>
      <c r="I61" s="194"/>
      <c r="J61" s="194"/>
      <c r="K61" s="194"/>
      <c r="L61" s="194"/>
    </row>
    <row r="62" spans="2:12" ht="31.5" customHeight="1">
      <c r="B62" s="75"/>
      <c r="C62" s="300"/>
      <c r="D62" s="301"/>
      <c r="E62" s="301"/>
      <c r="F62" s="272"/>
      <c r="G62" s="134"/>
      <c r="H62" s="85"/>
      <c r="I62" s="194"/>
      <c r="J62" s="194"/>
      <c r="K62" s="194"/>
      <c r="L62" s="194"/>
    </row>
    <row r="63" spans="2:12" ht="31.5" customHeight="1">
      <c r="B63" s="75"/>
      <c r="C63" s="300"/>
      <c r="D63" s="301"/>
      <c r="E63" s="301"/>
      <c r="F63" s="272"/>
      <c r="G63" s="134"/>
      <c r="H63" s="85"/>
      <c r="I63" s="194"/>
      <c r="J63" s="194"/>
      <c r="K63" s="194"/>
      <c r="L63" s="194"/>
    </row>
    <row r="64" spans="2:12" ht="27.75" customHeight="1">
      <c r="B64" s="75"/>
      <c r="C64" s="300"/>
      <c r="D64" s="301"/>
      <c r="E64" s="301"/>
      <c r="F64" s="272"/>
      <c r="G64" s="134"/>
      <c r="H64" s="70"/>
      <c r="I64" s="194"/>
      <c r="J64" s="194"/>
      <c r="K64" s="194"/>
      <c r="L64" s="194"/>
    </row>
    <row r="65" spans="2:12" ht="26.25" customHeight="1">
      <c r="B65" s="75"/>
      <c r="C65" s="300"/>
      <c r="D65" s="301"/>
      <c r="E65" s="301"/>
      <c r="F65" s="272"/>
      <c r="G65" s="134"/>
      <c r="H65" s="70"/>
      <c r="I65" s="194"/>
      <c r="J65" s="194"/>
      <c r="K65" s="194"/>
      <c r="L65" s="194"/>
    </row>
    <row r="66" spans="2:12" ht="26.25" customHeight="1">
      <c r="B66" s="75"/>
      <c r="C66" s="300"/>
      <c r="D66" s="301"/>
      <c r="E66" s="301"/>
      <c r="F66" s="272"/>
      <c r="G66" s="134"/>
      <c r="H66" s="70"/>
      <c r="I66" s="194"/>
      <c r="J66" s="194"/>
      <c r="K66" s="194"/>
      <c r="L66" s="194"/>
    </row>
    <row r="67" spans="2:12" ht="26.25" customHeight="1" thickBot="1">
      <c r="B67" s="83"/>
      <c r="C67" s="309"/>
      <c r="D67" s="310"/>
      <c r="E67" s="310"/>
      <c r="F67" s="311"/>
      <c r="G67" s="84"/>
      <c r="H67" s="71"/>
      <c r="I67" s="194"/>
      <c r="J67" s="194"/>
      <c r="K67" s="194"/>
      <c r="L67" s="194"/>
    </row>
    <row r="68" spans="2:12" ht="3" customHeight="1">
      <c r="B68" s="21"/>
      <c r="C68" s="135"/>
      <c r="D68" s="135"/>
      <c r="E68" s="135"/>
      <c r="F68" s="135"/>
      <c r="G68" s="16"/>
      <c r="H68" s="16"/>
      <c r="I68" s="194"/>
      <c r="J68" s="194"/>
      <c r="K68" s="194"/>
      <c r="L68" s="194"/>
    </row>
    <row r="69" spans="2:12" ht="18.75" customHeight="1">
      <c r="B69" s="21"/>
      <c r="C69" s="19"/>
      <c r="D69" s="312" t="s">
        <v>135</v>
      </c>
      <c r="E69" s="274"/>
      <c r="F69" s="274"/>
      <c r="G69" s="18">
        <f>SUM(G60:G68)</f>
        <v>0</v>
      </c>
      <c r="H69" s="16"/>
      <c r="I69" s="194"/>
      <c r="J69" s="194"/>
      <c r="K69" s="194"/>
      <c r="L69" s="194"/>
    </row>
    <row r="70" spans="2:12" ht="15.6" customHeight="1">
      <c r="B70" s="21"/>
      <c r="C70" s="19"/>
      <c r="D70" s="19"/>
      <c r="E70" s="19"/>
      <c r="F70" s="19"/>
      <c r="G70" s="16"/>
      <c r="H70" s="16"/>
      <c r="I70" s="16"/>
      <c r="J70" s="16"/>
      <c r="K70" s="194"/>
      <c r="L70" s="194"/>
    </row>
    <row r="71" spans="2:12" ht="26.85" customHeight="1" thickBot="1">
      <c r="B71" s="123" t="s">
        <v>136</v>
      </c>
      <c r="C71" s="280" t="s">
        <v>137</v>
      </c>
      <c r="D71" s="280"/>
      <c r="E71" s="280"/>
      <c r="F71" s="280"/>
      <c r="G71" s="221"/>
      <c r="H71" s="276"/>
      <c r="I71" s="276"/>
      <c r="J71" s="276"/>
      <c r="K71" s="194"/>
      <c r="L71" s="5"/>
    </row>
    <row r="72" spans="2:12" ht="71.849999999999994" customHeight="1" thickBot="1">
      <c r="B72" s="222" t="s">
        <v>138</v>
      </c>
      <c r="C72" s="277" t="s">
        <v>127</v>
      </c>
      <c r="D72" s="294"/>
      <c r="E72" s="294"/>
      <c r="F72" s="278"/>
      <c r="G72" s="143" t="s">
        <v>82</v>
      </c>
      <c r="H72" s="121" t="s">
        <v>130</v>
      </c>
      <c r="I72" s="194"/>
      <c r="J72" s="194"/>
      <c r="K72" s="194"/>
      <c r="L72" s="194"/>
    </row>
    <row r="73" spans="2:12" ht="31.5" customHeight="1">
      <c r="B73" s="72"/>
      <c r="C73" s="295"/>
      <c r="D73" s="296"/>
      <c r="E73" s="296"/>
      <c r="F73" s="297"/>
      <c r="G73" s="82"/>
      <c r="H73" s="85"/>
      <c r="I73" s="194"/>
      <c r="J73" s="194"/>
      <c r="K73" s="194"/>
      <c r="L73" s="194"/>
    </row>
    <row r="74" spans="2:12" ht="31.5" customHeight="1">
      <c r="B74" s="75"/>
      <c r="C74" s="300"/>
      <c r="D74" s="314"/>
      <c r="E74" s="314"/>
      <c r="F74" s="315"/>
      <c r="G74" s="134"/>
      <c r="H74" s="85"/>
      <c r="I74" s="194"/>
      <c r="J74" s="194"/>
      <c r="K74" s="194"/>
      <c r="L74" s="194"/>
    </row>
    <row r="75" spans="2:12" ht="31.5" customHeight="1">
      <c r="B75" s="75"/>
      <c r="C75" s="300"/>
      <c r="D75" s="301"/>
      <c r="E75" s="301"/>
      <c r="F75" s="272"/>
      <c r="G75" s="134"/>
      <c r="H75" s="85"/>
      <c r="I75" s="194"/>
      <c r="J75" s="194"/>
      <c r="K75" s="194"/>
      <c r="L75" s="194"/>
    </row>
    <row r="76" spans="2:12" ht="31.5" customHeight="1">
      <c r="B76" s="75"/>
      <c r="C76" s="300"/>
      <c r="D76" s="301"/>
      <c r="E76" s="301"/>
      <c r="F76" s="272"/>
      <c r="G76" s="134"/>
      <c r="H76" s="85"/>
      <c r="I76" s="194"/>
      <c r="J76" s="194"/>
      <c r="K76" s="194"/>
      <c r="L76" s="194"/>
    </row>
    <row r="77" spans="2:12" ht="27.75" customHeight="1">
      <c r="B77" s="75"/>
      <c r="C77" s="300"/>
      <c r="D77" s="301"/>
      <c r="E77" s="301"/>
      <c r="F77" s="272"/>
      <c r="G77" s="134"/>
      <c r="H77" s="70"/>
      <c r="I77" s="194"/>
      <c r="J77" s="194"/>
      <c r="K77" s="194"/>
      <c r="L77" s="194"/>
    </row>
    <row r="78" spans="2:12" ht="26.25" customHeight="1">
      <c r="B78" s="75"/>
      <c r="C78" s="300"/>
      <c r="D78" s="301"/>
      <c r="E78" s="301"/>
      <c r="F78" s="272"/>
      <c r="G78" s="134"/>
      <c r="H78" s="70"/>
      <c r="I78" s="194"/>
      <c r="J78" s="194"/>
      <c r="K78" s="194"/>
      <c r="L78" s="194"/>
    </row>
    <row r="79" spans="2:12" ht="26.25" customHeight="1">
      <c r="B79" s="75"/>
      <c r="C79" s="300"/>
      <c r="D79" s="301"/>
      <c r="E79" s="301"/>
      <c r="F79" s="272"/>
      <c r="G79" s="134"/>
      <c r="H79" s="70"/>
      <c r="I79" s="194"/>
      <c r="J79" s="194"/>
      <c r="K79" s="194"/>
      <c r="L79" s="194"/>
    </row>
    <row r="80" spans="2:12" ht="26.25" customHeight="1" thickBot="1">
      <c r="B80" s="83"/>
      <c r="C80" s="309"/>
      <c r="D80" s="310"/>
      <c r="E80" s="310"/>
      <c r="F80" s="311"/>
      <c r="G80" s="84"/>
      <c r="H80" s="71"/>
      <c r="I80" s="194"/>
      <c r="J80" s="194"/>
      <c r="K80" s="194"/>
      <c r="L80" s="194"/>
    </row>
    <row r="81" spans="2:12" ht="3" customHeight="1">
      <c r="B81" s="21"/>
      <c r="C81" s="135"/>
      <c r="D81" s="135"/>
      <c r="E81" s="135"/>
      <c r="F81" s="135"/>
      <c r="G81" s="16"/>
      <c r="H81" s="16"/>
      <c r="I81" s="194"/>
      <c r="J81" s="194"/>
      <c r="K81" s="194"/>
      <c r="L81" s="194"/>
    </row>
    <row r="82" spans="2:12" ht="17.25" customHeight="1">
      <c r="B82" s="21"/>
      <c r="C82" s="305" t="s">
        <v>139</v>
      </c>
      <c r="D82" s="274"/>
      <c r="E82" s="274"/>
      <c r="F82" s="274"/>
      <c r="G82" s="18">
        <f>SUM(G73:G81)</f>
        <v>0</v>
      </c>
      <c r="H82" s="16"/>
      <c r="I82" s="194"/>
      <c r="J82" s="194"/>
      <c r="K82" s="194"/>
      <c r="L82" s="194"/>
    </row>
    <row r="83" spans="2:12" ht="12.75" customHeight="1">
      <c r="B83" s="21"/>
      <c r="C83" s="19"/>
      <c r="D83" s="19"/>
      <c r="E83" s="19"/>
      <c r="F83" s="19"/>
      <c r="G83" s="16"/>
      <c r="H83" s="16"/>
      <c r="I83" s="16"/>
      <c r="J83" s="16"/>
      <c r="K83" s="194"/>
      <c r="L83" s="194"/>
    </row>
    <row r="84" spans="2:12" ht="19.350000000000001" customHeight="1" thickBot="1">
      <c r="B84" s="123" t="s">
        <v>91</v>
      </c>
      <c r="C84" s="20"/>
      <c r="D84" s="20"/>
      <c r="E84" s="20"/>
      <c r="F84" s="20"/>
      <c r="G84" s="221"/>
      <c r="H84" s="276"/>
      <c r="I84" s="276"/>
      <c r="J84" s="276"/>
      <c r="K84" s="194"/>
      <c r="L84" s="5"/>
    </row>
    <row r="85" spans="2:12" ht="71.099999999999994" customHeight="1" thickBot="1">
      <c r="B85" s="222" t="s">
        <v>126</v>
      </c>
      <c r="C85" s="277" t="s">
        <v>127</v>
      </c>
      <c r="D85" s="294"/>
      <c r="E85" s="294"/>
      <c r="F85" s="278"/>
      <c r="G85" s="143" t="s">
        <v>82</v>
      </c>
      <c r="H85" s="121" t="s">
        <v>130</v>
      </c>
      <c r="I85" s="194"/>
      <c r="J85" s="7"/>
      <c r="K85" s="194"/>
      <c r="L85" s="194"/>
    </row>
    <row r="86" spans="2:12" ht="27" customHeight="1">
      <c r="B86" s="72"/>
      <c r="C86" s="316"/>
      <c r="D86" s="317"/>
      <c r="E86" s="317"/>
      <c r="F86" s="318"/>
      <c r="G86" s="133"/>
      <c r="H86" s="68"/>
      <c r="I86" s="194"/>
      <c r="J86" s="194"/>
      <c r="K86" s="194"/>
      <c r="L86" s="194"/>
    </row>
    <row r="87" spans="2:12" ht="27" customHeight="1">
      <c r="B87" s="75"/>
      <c r="C87" s="300"/>
      <c r="D87" s="301"/>
      <c r="E87" s="301"/>
      <c r="F87" s="272"/>
      <c r="G87" s="74"/>
      <c r="H87" s="69"/>
      <c r="I87" s="194"/>
      <c r="J87" s="194"/>
      <c r="K87" s="194"/>
      <c r="L87" s="194"/>
    </row>
    <row r="88" spans="2:12" ht="27" customHeight="1">
      <c r="B88" s="75"/>
      <c r="C88" s="300"/>
      <c r="D88" s="301"/>
      <c r="E88" s="301"/>
      <c r="F88" s="272"/>
      <c r="G88" s="74"/>
      <c r="H88" s="70"/>
      <c r="I88" s="194"/>
      <c r="J88" s="194"/>
      <c r="K88" s="194"/>
      <c r="L88" s="194"/>
    </row>
    <row r="89" spans="2:12" ht="27" customHeight="1">
      <c r="B89" s="75"/>
      <c r="C89" s="300"/>
      <c r="D89" s="301"/>
      <c r="E89" s="301"/>
      <c r="F89" s="272"/>
      <c r="G89" s="74"/>
      <c r="H89" s="70"/>
      <c r="I89" s="194"/>
      <c r="J89" s="194"/>
      <c r="K89" s="194"/>
      <c r="L89" s="194"/>
    </row>
    <row r="90" spans="2:12" ht="27" customHeight="1">
      <c r="B90" s="76"/>
      <c r="C90" s="77"/>
      <c r="D90" s="78"/>
      <c r="E90" s="78"/>
      <c r="F90" s="79"/>
      <c r="G90" s="74"/>
      <c r="H90" s="70"/>
      <c r="I90" s="194"/>
      <c r="J90" s="194"/>
      <c r="K90" s="194"/>
      <c r="L90" s="194"/>
    </row>
    <row r="91" spans="2:12" ht="27" customHeight="1">
      <c r="B91" s="76"/>
      <c r="C91" s="77"/>
      <c r="D91" s="78"/>
      <c r="E91" s="78"/>
      <c r="F91" s="79"/>
      <c r="G91" s="74"/>
      <c r="H91" s="70"/>
      <c r="I91" s="194"/>
      <c r="J91" s="194"/>
      <c r="K91" s="194"/>
      <c r="L91" s="194"/>
    </row>
    <row r="92" spans="2:12" ht="27" customHeight="1">
      <c r="B92" s="76"/>
      <c r="C92" s="77"/>
      <c r="D92" s="78"/>
      <c r="E92" s="78"/>
      <c r="F92" s="79"/>
      <c r="G92" s="74"/>
      <c r="H92" s="70"/>
      <c r="I92" s="194"/>
      <c r="J92" s="194"/>
      <c r="K92" s="194"/>
      <c r="L92" s="194"/>
    </row>
    <row r="93" spans="2:12" ht="27" customHeight="1" thickBot="1">
      <c r="B93" s="83"/>
      <c r="C93" s="309"/>
      <c r="D93" s="310"/>
      <c r="E93" s="310"/>
      <c r="F93" s="311"/>
      <c r="G93" s="81"/>
      <c r="H93" s="71"/>
      <c r="I93" s="194"/>
      <c r="J93" s="194"/>
      <c r="K93" s="194"/>
      <c r="L93" s="194"/>
    </row>
    <row r="94" spans="2:12" ht="3" customHeight="1">
      <c r="B94" s="21"/>
      <c r="C94" s="23"/>
      <c r="D94" s="23"/>
      <c r="E94" s="23"/>
      <c r="F94" s="23"/>
      <c r="G94" s="16"/>
      <c r="H94" s="16"/>
      <c r="I94" s="194"/>
      <c r="J94" s="194"/>
      <c r="K94" s="194"/>
      <c r="L94" s="194"/>
    </row>
    <row r="95" spans="2:12" ht="18" customHeight="1">
      <c r="B95" s="21"/>
      <c r="C95" s="21"/>
      <c r="D95" s="21"/>
      <c r="E95" s="307" t="s">
        <v>140</v>
      </c>
      <c r="F95" s="274"/>
      <c r="G95" s="18">
        <f>SUM(G86:G94)</f>
        <v>0</v>
      </c>
      <c r="H95" s="16"/>
      <c r="I95" s="194"/>
      <c r="J95" s="194"/>
      <c r="K95" s="194"/>
      <c r="L95" s="194"/>
    </row>
    <row r="96" spans="2:12" ht="12.75" customHeight="1">
      <c r="B96" s="22"/>
      <c r="C96" s="21"/>
      <c r="D96" s="21"/>
      <c r="E96" s="21"/>
      <c r="F96" s="21"/>
      <c r="G96" s="16"/>
      <c r="H96" s="16"/>
      <c r="I96" s="16"/>
      <c r="J96" s="16"/>
      <c r="K96" s="194"/>
      <c r="L96" s="194"/>
    </row>
    <row r="97" spans="2:12" ht="30.6" customHeight="1" thickBot="1">
      <c r="B97" s="123" t="s">
        <v>92</v>
      </c>
      <c r="C97" s="319" t="s">
        <v>141</v>
      </c>
      <c r="D97" s="319"/>
      <c r="E97" s="319"/>
      <c r="F97" s="319"/>
      <c r="G97" s="221"/>
      <c r="H97" s="276"/>
      <c r="I97" s="276"/>
      <c r="J97" s="276"/>
      <c r="K97" s="194"/>
      <c r="L97" s="5"/>
    </row>
    <row r="98" spans="2:12" ht="72.599999999999994" customHeight="1" thickBot="1">
      <c r="B98" s="222" t="s">
        <v>126</v>
      </c>
      <c r="C98" s="277" t="s">
        <v>127</v>
      </c>
      <c r="D98" s="294"/>
      <c r="E98" s="294"/>
      <c r="F98" s="278"/>
      <c r="G98" s="143" t="s">
        <v>82</v>
      </c>
      <c r="H98" s="121" t="s">
        <v>130</v>
      </c>
      <c r="I98" s="194"/>
      <c r="J98" s="7"/>
      <c r="K98" s="194"/>
      <c r="L98" s="194"/>
    </row>
    <row r="99" spans="2:12" ht="24" customHeight="1">
      <c r="B99" s="72"/>
      <c r="C99" s="316"/>
      <c r="D99" s="317"/>
      <c r="E99" s="317"/>
      <c r="F99" s="318"/>
      <c r="G99" s="133"/>
      <c r="H99" s="68"/>
      <c r="I99" s="194"/>
      <c r="J99" s="194"/>
      <c r="K99" s="194"/>
      <c r="L99" s="194"/>
    </row>
    <row r="100" spans="2:12" ht="24" customHeight="1">
      <c r="B100" s="75"/>
      <c r="C100" s="300"/>
      <c r="D100" s="301"/>
      <c r="E100" s="301"/>
      <c r="F100" s="272"/>
      <c r="G100" s="74"/>
      <c r="H100" s="69"/>
      <c r="I100" s="194"/>
      <c r="J100" s="194"/>
      <c r="K100" s="194"/>
      <c r="L100" s="194"/>
    </row>
    <row r="101" spans="2:12" ht="24" customHeight="1">
      <c r="B101" s="75"/>
      <c r="C101" s="300"/>
      <c r="D101" s="301"/>
      <c r="E101" s="301"/>
      <c r="F101" s="272"/>
      <c r="G101" s="74"/>
      <c r="H101" s="110"/>
      <c r="I101" s="194"/>
      <c r="J101" s="194"/>
      <c r="K101" s="194"/>
      <c r="L101" s="194"/>
    </row>
    <row r="102" spans="2:12" ht="24" customHeight="1">
      <c r="B102" s="75"/>
      <c r="C102" s="300"/>
      <c r="D102" s="301"/>
      <c r="E102" s="301"/>
      <c r="F102" s="272"/>
      <c r="G102" s="74"/>
      <c r="H102" s="70"/>
      <c r="I102" s="194"/>
      <c r="J102" s="194"/>
      <c r="K102" s="194"/>
      <c r="L102" s="194"/>
    </row>
    <row r="103" spans="2:12" ht="24" customHeight="1" thickBot="1">
      <c r="B103" s="83"/>
      <c r="C103" s="309" t="s">
        <v>142</v>
      </c>
      <c r="D103" s="310"/>
      <c r="E103" s="310"/>
      <c r="F103" s="311"/>
      <c r="G103" s="81"/>
      <c r="H103" s="111"/>
      <c r="I103" s="194"/>
      <c r="J103" s="194"/>
      <c r="K103" s="194"/>
      <c r="L103" s="194"/>
    </row>
    <row r="104" spans="2:12" ht="0.75" customHeight="1">
      <c r="B104" s="24"/>
      <c r="C104" s="21"/>
      <c r="D104" s="21"/>
      <c r="E104" s="21"/>
      <c r="F104" s="21"/>
      <c r="G104" s="16"/>
      <c r="H104" s="16"/>
      <c r="I104" s="194"/>
      <c r="J104" s="194"/>
      <c r="K104" s="194"/>
      <c r="L104" s="194"/>
    </row>
    <row r="105" spans="2:12" ht="18" customHeight="1">
      <c r="B105" s="24"/>
      <c r="C105" s="21"/>
      <c r="D105" s="305" t="s">
        <v>143</v>
      </c>
      <c r="E105" s="274"/>
      <c r="F105" s="274"/>
      <c r="G105" s="18">
        <f>SUM(G99:G104)</f>
        <v>0</v>
      </c>
      <c r="H105" s="16"/>
      <c r="I105" s="194"/>
      <c r="J105" s="194"/>
      <c r="K105" s="194"/>
      <c r="L105" s="194"/>
    </row>
    <row r="106" spans="2:12" ht="12.75" customHeight="1">
      <c r="B106" s="24"/>
      <c r="C106" s="21"/>
      <c r="D106" s="21"/>
      <c r="E106" s="21"/>
      <c r="F106" s="21"/>
      <c r="G106" s="16"/>
      <c r="H106" s="16"/>
      <c r="I106" s="16"/>
      <c r="J106" s="16"/>
      <c r="K106" s="194"/>
      <c r="L106" s="194"/>
    </row>
    <row r="107" spans="2:12" ht="30" customHeight="1" thickBot="1">
      <c r="B107" s="123" t="s">
        <v>94</v>
      </c>
      <c r="C107" s="319" t="s">
        <v>162</v>
      </c>
      <c r="D107" s="319"/>
      <c r="E107" s="319"/>
      <c r="F107" s="319"/>
      <c r="G107" s="221"/>
      <c r="H107" s="276"/>
      <c r="I107" s="276"/>
      <c r="J107" s="276"/>
      <c r="K107" s="194"/>
      <c r="L107" s="5"/>
    </row>
    <row r="108" spans="2:12" ht="66.599999999999994" customHeight="1" thickBot="1">
      <c r="B108" s="222" t="s">
        <v>126</v>
      </c>
      <c r="C108" s="277" t="s">
        <v>127</v>
      </c>
      <c r="D108" s="294"/>
      <c r="E108" s="294"/>
      <c r="F108" s="278"/>
      <c r="G108" s="143" t="s">
        <v>82</v>
      </c>
      <c r="H108" s="121" t="s">
        <v>130</v>
      </c>
      <c r="I108" s="194"/>
      <c r="J108" s="7"/>
      <c r="K108" s="194"/>
      <c r="L108" s="194"/>
    </row>
    <row r="109" spans="2:12" ht="26.1" customHeight="1" thickBot="1">
      <c r="B109" s="172" t="s">
        <v>145</v>
      </c>
      <c r="C109" s="328"/>
      <c r="D109" s="329"/>
      <c r="E109" s="329"/>
      <c r="F109" s="330"/>
      <c r="G109" s="93"/>
      <c r="H109" s="112"/>
      <c r="I109" s="194"/>
      <c r="J109" s="194"/>
      <c r="K109" s="194"/>
      <c r="L109" s="194"/>
    </row>
    <row r="110" spans="2:12" ht="2.25" customHeight="1">
      <c r="B110" s="24"/>
      <c r="C110" s="225"/>
      <c r="D110" s="225"/>
      <c r="E110" s="225"/>
      <c r="F110" s="225"/>
      <c r="G110" s="16"/>
      <c r="H110" s="16"/>
      <c r="I110" s="194"/>
      <c r="J110" s="194"/>
      <c r="K110" s="194"/>
      <c r="L110" s="194"/>
    </row>
    <row r="111" spans="2:12" ht="16.350000000000001" customHeight="1">
      <c r="B111" s="24"/>
      <c r="C111" s="225"/>
      <c r="D111" s="225"/>
      <c r="E111" s="307" t="s">
        <v>146</v>
      </c>
      <c r="F111" s="274"/>
      <c r="G111" s="26">
        <f t="shared" ref="G111" si="1">SUM(G109:G110)</f>
        <v>0</v>
      </c>
      <c r="H111" s="16"/>
      <c r="I111" s="194"/>
      <c r="J111" s="194"/>
      <c r="K111" s="194"/>
      <c r="L111" s="194"/>
    </row>
    <row r="112" spans="2:12" ht="21" customHeight="1">
      <c r="B112" s="24"/>
      <c r="C112" s="225"/>
      <c r="D112" s="225"/>
      <c r="E112" s="135"/>
      <c r="F112" s="135"/>
      <c r="G112" s="16"/>
      <c r="H112" s="16"/>
      <c r="I112" s="25"/>
      <c r="J112" s="16"/>
      <c r="K112" s="194"/>
      <c r="L112" s="194"/>
    </row>
    <row r="113" spans="4:10" ht="24" customHeight="1">
      <c r="D113" s="194"/>
      <c r="E113" s="194"/>
      <c r="F113" s="194"/>
      <c r="G113" s="194"/>
      <c r="H113" s="194"/>
      <c r="I113" s="194"/>
      <c r="J113" s="194"/>
    </row>
    <row r="114" spans="4:10" ht="46.35" customHeight="1" thickBot="1">
      <c r="D114" s="194"/>
      <c r="E114" s="264" t="s">
        <v>148</v>
      </c>
      <c r="F114" s="264"/>
      <c r="G114" s="264"/>
      <c r="H114" s="224"/>
      <c r="I114" s="136"/>
      <c r="J114" s="136"/>
    </row>
    <row r="115" spans="4:10" ht="34.5" customHeight="1" thickBot="1">
      <c r="D115" s="42"/>
      <c r="E115" s="362" t="s">
        <v>81</v>
      </c>
      <c r="F115" s="363"/>
      <c r="G115" s="147" t="s">
        <v>111</v>
      </c>
      <c r="H115" s="194"/>
      <c r="I115" s="194"/>
      <c r="J115" s="41"/>
    </row>
    <row r="116" spans="4:10" ht="34.5" customHeight="1" thickTop="1">
      <c r="D116" s="146"/>
      <c r="E116" s="260" t="s">
        <v>86</v>
      </c>
      <c r="F116" s="321"/>
      <c r="G116" s="155">
        <f>G26</f>
        <v>0</v>
      </c>
      <c r="H116" s="194"/>
      <c r="I116" s="194"/>
      <c r="J116" s="194"/>
    </row>
    <row r="117" spans="4:10" ht="34.5" customHeight="1">
      <c r="D117" s="146"/>
      <c r="E117" s="245" t="s">
        <v>87</v>
      </c>
      <c r="F117" s="325"/>
      <c r="G117" s="156">
        <f>G45</f>
        <v>0</v>
      </c>
      <c r="H117" s="194"/>
      <c r="I117" s="194"/>
      <c r="J117" s="194"/>
    </row>
    <row r="118" spans="4:10" ht="34.5" customHeight="1">
      <c r="D118" s="146"/>
      <c r="E118" s="245" t="s">
        <v>88</v>
      </c>
      <c r="F118" s="325"/>
      <c r="G118" s="156">
        <f>G56</f>
        <v>0</v>
      </c>
      <c r="H118" s="194"/>
      <c r="I118" s="194"/>
      <c r="J118" s="194"/>
    </row>
    <row r="119" spans="4:10" ht="34.5" customHeight="1">
      <c r="D119" s="146"/>
      <c r="E119" s="245" t="s">
        <v>89</v>
      </c>
      <c r="F119" s="325"/>
      <c r="G119" s="156">
        <f>G69</f>
        <v>0</v>
      </c>
      <c r="H119" s="194"/>
      <c r="I119" s="194"/>
      <c r="J119" s="194"/>
    </row>
    <row r="120" spans="4:10" ht="34.5" customHeight="1">
      <c r="D120" s="146"/>
      <c r="E120" s="245" t="s">
        <v>90</v>
      </c>
      <c r="F120" s="325"/>
      <c r="G120" s="156">
        <f>G82</f>
        <v>0</v>
      </c>
      <c r="H120" s="194"/>
      <c r="I120" s="194"/>
      <c r="J120" s="194"/>
    </row>
    <row r="121" spans="4:10" ht="34.5" customHeight="1">
      <c r="D121" s="146"/>
      <c r="E121" s="245" t="s">
        <v>91</v>
      </c>
      <c r="F121" s="325"/>
      <c r="G121" s="156">
        <f>G95</f>
        <v>0</v>
      </c>
      <c r="H121" s="194"/>
      <c r="I121" s="194"/>
      <c r="J121" s="194"/>
    </row>
    <row r="122" spans="4:10" ht="34.5" customHeight="1">
      <c r="D122" s="146"/>
      <c r="E122" s="245" t="s">
        <v>92</v>
      </c>
      <c r="F122" s="325"/>
      <c r="G122" s="156">
        <f>G105</f>
        <v>0</v>
      </c>
      <c r="H122" s="194"/>
      <c r="I122" s="194"/>
      <c r="J122" s="194"/>
    </row>
    <row r="123" spans="4:10" ht="34.5" customHeight="1">
      <c r="D123" s="146"/>
      <c r="E123" s="247" t="s">
        <v>93</v>
      </c>
      <c r="F123" s="355"/>
      <c r="G123" s="148">
        <f>SUM(G116:G122)</f>
        <v>0</v>
      </c>
      <c r="H123" s="194"/>
      <c r="I123" s="194"/>
      <c r="J123" s="194"/>
    </row>
    <row r="124" spans="4:10" ht="33.75" customHeight="1" thickBot="1">
      <c r="D124" s="146"/>
      <c r="E124" s="258" t="s">
        <v>94</v>
      </c>
      <c r="F124" s="338"/>
      <c r="G124" s="157">
        <f>G109</f>
        <v>0</v>
      </c>
      <c r="H124" s="194"/>
      <c r="I124" s="194"/>
      <c r="J124" s="194"/>
    </row>
    <row r="125" spans="4:10" ht="36" customHeight="1" thickTop="1" thickBot="1">
      <c r="D125" s="42"/>
      <c r="E125" s="364" t="s">
        <v>163</v>
      </c>
      <c r="F125" s="365"/>
      <c r="G125" s="149">
        <f>SUM(G123:G124)</f>
        <v>0</v>
      </c>
      <c r="H125" s="194"/>
      <c r="I125" s="194"/>
      <c r="J125" s="42"/>
    </row>
    <row r="126" spans="4:10" ht="12.75" customHeight="1">
      <c r="D126" s="194"/>
      <c r="E126" s="194"/>
      <c r="F126" s="194"/>
      <c r="G126" s="194"/>
      <c r="H126" s="194"/>
      <c r="I126" s="194"/>
      <c r="J126" s="194"/>
    </row>
    <row r="127" spans="4:10" ht="12.75" customHeight="1">
      <c r="D127" s="194"/>
      <c r="E127" s="194"/>
      <c r="F127" s="194"/>
      <c r="G127" s="194"/>
      <c r="H127" s="194"/>
      <c r="I127" s="194"/>
      <c r="J127" s="194"/>
    </row>
    <row r="128" spans="4:10" ht="12.75" customHeight="1">
      <c r="D128" s="194"/>
      <c r="E128" s="194"/>
      <c r="F128" s="194"/>
      <c r="G128" s="194"/>
      <c r="H128" s="194"/>
      <c r="I128" s="194"/>
      <c r="J128" s="194"/>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194"/>
    </row>
    <row r="178" spans="2:2" ht="12.75" customHeight="1">
      <c r="B178" s="194"/>
    </row>
    <row r="179" spans="2:2" ht="12.75" customHeight="1">
      <c r="B179" s="194"/>
    </row>
    <row r="180" spans="2:2" ht="12.75" customHeight="1">
      <c r="B180" s="194"/>
    </row>
    <row r="181" spans="2:2" ht="12.75" customHeight="1">
      <c r="B181" s="194"/>
    </row>
    <row r="182" spans="2:2" ht="12.75" customHeight="1">
      <c r="B182" s="194"/>
    </row>
    <row r="183" spans="2:2" ht="12.75" customHeight="1">
      <c r="B183" s="194"/>
    </row>
    <row r="184" spans="2:2" ht="12.75" hidden="1" customHeight="1">
      <c r="B184" s="194"/>
    </row>
    <row r="185" spans="2:2" ht="12.75" hidden="1" customHeight="1">
      <c r="B185" s="118" t="s">
        <v>150</v>
      </c>
    </row>
    <row r="186" spans="2:2" ht="12.75" hidden="1" customHeight="1">
      <c r="B186" s="118" t="s">
        <v>151</v>
      </c>
    </row>
    <row r="187" spans="2:2" ht="12.75" hidden="1" customHeight="1">
      <c r="B187" s="194"/>
    </row>
    <row r="188" spans="2:2" ht="12.75" hidden="1" customHeight="1">
      <c r="B188" s="194"/>
    </row>
    <row r="189" spans="2:2" ht="12.75" customHeight="1">
      <c r="B189" s="194"/>
    </row>
    <row r="190" spans="2:2" ht="12.75" customHeight="1">
      <c r="B190" s="194"/>
    </row>
    <row r="191" spans="2:2" ht="12.75" customHeight="1">
      <c r="B191" s="194"/>
    </row>
    <row r="192" spans="2:2" ht="12.75" customHeight="1">
      <c r="B192" s="194"/>
    </row>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sheetProtection algorithmName="SHA-512" hashValue="G/dfR06NKU9NwSIvzdo9xAUVLHJKpT3BN1QUJ+SpSRPBrf9JWcoYituUCFfibIkHtQAtCbY1dGcIs6vIi6bqvg==" saltValue="v0W2tuH5AQvpU8f/1sgKMg==" spinCount="100000" sheet="1" objects="1" scenarios="1" formatRows="0" selectLockedCells="1"/>
  <mergeCells count="106">
    <mergeCell ref="E122:F122"/>
    <mergeCell ref="E123:F123"/>
    <mergeCell ref="E124:F124"/>
    <mergeCell ref="E125:F125"/>
    <mergeCell ref="E116:F116"/>
    <mergeCell ref="E117:F117"/>
    <mergeCell ref="E118:F118"/>
    <mergeCell ref="E119:F119"/>
    <mergeCell ref="E120:F120"/>
    <mergeCell ref="E121:F121"/>
    <mergeCell ref="H107:J107"/>
    <mergeCell ref="C108:F108"/>
    <mergeCell ref="C109:F109"/>
    <mergeCell ref="E111:F111"/>
    <mergeCell ref="E114:G114"/>
    <mergeCell ref="E115:F115"/>
    <mergeCell ref="C100:F100"/>
    <mergeCell ref="C101:F101"/>
    <mergeCell ref="C102:F102"/>
    <mergeCell ref="C103:F103"/>
    <mergeCell ref="D105:F105"/>
    <mergeCell ref="C107:F107"/>
    <mergeCell ref="C93:F93"/>
    <mergeCell ref="E95:F95"/>
    <mergeCell ref="C97:F97"/>
    <mergeCell ref="H97:J97"/>
    <mergeCell ref="C98:F98"/>
    <mergeCell ref="C99:F99"/>
    <mergeCell ref="H84:J84"/>
    <mergeCell ref="C85:F85"/>
    <mergeCell ref="C86:F86"/>
    <mergeCell ref="C87:F87"/>
    <mergeCell ref="C88:F88"/>
    <mergeCell ref="C89:F89"/>
    <mergeCell ref="C76:F76"/>
    <mergeCell ref="C77:F77"/>
    <mergeCell ref="C78:F78"/>
    <mergeCell ref="C79:F79"/>
    <mergeCell ref="C80:F80"/>
    <mergeCell ref="C82:F82"/>
    <mergeCell ref="C71:F71"/>
    <mergeCell ref="H71:J71"/>
    <mergeCell ref="C72:F72"/>
    <mergeCell ref="C73:F73"/>
    <mergeCell ref="C74:F74"/>
    <mergeCell ref="C75:F75"/>
    <mergeCell ref="C63:F63"/>
    <mergeCell ref="C64:F64"/>
    <mergeCell ref="C65:F65"/>
    <mergeCell ref="C66:F66"/>
    <mergeCell ref="C67:F67"/>
    <mergeCell ref="D69:F69"/>
    <mergeCell ref="C58:F58"/>
    <mergeCell ref="H58:J58"/>
    <mergeCell ref="C59:F59"/>
    <mergeCell ref="C60:F60"/>
    <mergeCell ref="C61:F61"/>
    <mergeCell ref="C62:F62"/>
    <mergeCell ref="C50:F50"/>
    <mergeCell ref="C51:F51"/>
    <mergeCell ref="C52:F52"/>
    <mergeCell ref="C53:F53"/>
    <mergeCell ref="C54:F54"/>
    <mergeCell ref="C56:F56"/>
    <mergeCell ref="D43:E43"/>
    <mergeCell ref="E45:F45"/>
    <mergeCell ref="C47:F47"/>
    <mergeCell ref="H47:J47"/>
    <mergeCell ref="C48:F48"/>
    <mergeCell ref="C49:F49"/>
    <mergeCell ref="D37:E37"/>
    <mergeCell ref="D38:E38"/>
    <mergeCell ref="D39:E39"/>
    <mergeCell ref="D40:E40"/>
    <mergeCell ref="D41:E41"/>
    <mergeCell ref="D42:E42"/>
    <mergeCell ref="D31:E31"/>
    <mergeCell ref="D32:E32"/>
    <mergeCell ref="D33:E33"/>
    <mergeCell ref="D34:E34"/>
    <mergeCell ref="D35:E35"/>
    <mergeCell ref="D36:E36"/>
    <mergeCell ref="E26:F26"/>
    <mergeCell ref="D27:F27"/>
    <mergeCell ref="C28:E28"/>
    <mergeCell ref="D29:E29"/>
    <mergeCell ref="D30:E30"/>
    <mergeCell ref="C4:H4"/>
    <mergeCell ref="C5:D5"/>
    <mergeCell ref="E5:F5"/>
    <mergeCell ref="G5:H5"/>
    <mergeCell ref="C6:D6"/>
    <mergeCell ref="E6:F6"/>
    <mergeCell ref="G6:H6"/>
    <mergeCell ref="H28:J28"/>
    <mergeCell ref="A2:H2"/>
    <mergeCell ref="B7:K7"/>
    <mergeCell ref="C8:F8"/>
    <mergeCell ref="H8:K8"/>
    <mergeCell ref="B9:B10"/>
    <mergeCell ref="C9:C10"/>
    <mergeCell ref="D9:D10"/>
    <mergeCell ref="E9:E10"/>
    <mergeCell ref="F9:F10"/>
    <mergeCell ref="G9:G10"/>
    <mergeCell ref="H9:H10"/>
  </mergeCells>
  <conditionalFormatting sqref="G99:G103">
    <cfRule type="cellIs" dxfId="3" priority="4" operator="between">
      <formula>0.000001</formula>
      <formula>5000</formula>
    </cfRule>
  </conditionalFormatting>
  <conditionalFormatting sqref="G109">
    <cfRule type="expression" dxfId="2" priority="2">
      <formula>G109&gt;13043.48</formula>
    </cfRule>
  </conditionalFormatting>
  <conditionalFormatting sqref="G125">
    <cfRule type="cellIs" dxfId="1" priority="7" operator="greaterThan">
      <formula>100000</formula>
    </cfRule>
  </conditionalFormatting>
  <conditionalFormatting sqref="G124">
    <cfRule type="expression" dxfId="0" priority="1">
      <formula>G124&gt;13043.48</formula>
    </cfRule>
  </conditionalFormatting>
  <printOptions horizontalCentered="1"/>
  <pageMargins left="0.25" right="0.25" top="0.25" bottom="0.25" header="0" footer="0"/>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F2BF-5545-4B7A-BA81-C3EEB0CF13D9}">
  <dimension ref="A2:G10"/>
  <sheetViews>
    <sheetView workbookViewId="0">
      <selection activeCell="G32" sqref="G32"/>
    </sheetView>
  </sheetViews>
  <sheetFormatPr defaultColWidth="8.85546875" defaultRowHeight="12.95"/>
  <cols>
    <col min="1" max="1" width="17.42578125" customWidth="1"/>
    <col min="2" max="4" width="12.42578125" bestFit="1" customWidth="1"/>
    <col min="5" max="5" width="16.7109375" customWidth="1"/>
    <col min="7" max="7" width="23" customWidth="1"/>
  </cols>
  <sheetData>
    <row r="2" spans="1:7">
      <c r="A2" s="194" t="s">
        <v>164</v>
      </c>
      <c r="B2" s="194"/>
      <c r="C2" s="194"/>
      <c r="D2" s="194"/>
      <c r="E2" s="194"/>
      <c r="F2" s="194"/>
      <c r="G2" s="194"/>
    </row>
    <row r="3" spans="1:7">
      <c r="A3" s="194"/>
      <c r="B3" s="218" t="s">
        <v>165</v>
      </c>
      <c r="C3" s="218" t="s">
        <v>166</v>
      </c>
      <c r="D3" s="218" t="s">
        <v>167</v>
      </c>
      <c r="E3" s="218" t="s">
        <v>168</v>
      </c>
      <c r="F3" s="194"/>
      <c r="G3" s="194"/>
    </row>
    <row r="4" spans="1:7">
      <c r="A4" s="218" t="s">
        <v>169</v>
      </c>
      <c r="B4" s="160">
        <v>150000</v>
      </c>
      <c r="C4" s="160">
        <v>300000</v>
      </c>
      <c r="D4" s="160">
        <v>300000</v>
      </c>
      <c r="E4" s="160">
        <f>SUM(B4:D4)</f>
        <v>750000</v>
      </c>
      <c r="F4" s="194"/>
      <c r="G4" s="194"/>
    </row>
    <row r="5" spans="1:7">
      <c r="A5" s="218" t="s">
        <v>170</v>
      </c>
      <c r="B5" s="160">
        <f>(B4*0.1)/1.1</f>
        <v>13636.363636363636</v>
      </c>
      <c r="C5" s="160">
        <f t="shared" ref="C5:D5" si="0">(C4*0.1)/1.1</f>
        <v>27272.727272727272</v>
      </c>
      <c r="D5" s="160">
        <f t="shared" si="0"/>
        <v>27272.727272727272</v>
      </c>
      <c r="E5" s="160">
        <f>SUM(B5:D5)</f>
        <v>68181.818181818177</v>
      </c>
      <c r="F5" s="194"/>
      <c r="G5" s="160"/>
    </row>
    <row r="6" spans="1:7">
      <c r="A6" s="194"/>
      <c r="B6" s="194"/>
      <c r="C6" s="194"/>
      <c r="D6" s="194"/>
      <c r="E6" s="194"/>
      <c r="F6" s="194"/>
      <c r="G6" s="160"/>
    </row>
    <row r="7" spans="1:7">
      <c r="A7" s="194" t="s">
        <v>171</v>
      </c>
      <c r="B7" s="194"/>
      <c r="C7" s="194"/>
      <c r="D7" s="194"/>
      <c r="E7" s="194"/>
      <c r="F7" s="194"/>
      <c r="G7" s="194"/>
    </row>
    <row r="8" spans="1:7">
      <c r="A8" s="194"/>
      <c r="B8" s="218" t="s">
        <v>165</v>
      </c>
      <c r="C8" s="218" t="s">
        <v>166</v>
      </c>
      <c r="D8" s="218" t="s">
        <v>167</v>
      </c>
      <c r="E8" s="218" t="s">
        <v>168</v>
      </c>
      <c r="F8" s="194"/>
      <c r="G8" s="194"/>
    </row>
    <row r="9" spans="1:7">
      <c r="A9" s="218" t="s">
        <v>169</v>
      </c>
      <c r="B9" s="160">
        <v>150000</v>
      </c>
      <c r="C9" s="160">
        <v>300000</v>
      </c>
      <c r="D9" s="160">
        <v>300000</v>
      </c>
      <c r="E9" s="160">
        <f>SUM(B9:D9)</f>
        <v>750000</v>
      </c>
      <c r="F9" s="194"/>
      <c r="G9" s="194"/>
    </row>
    <row r="10" spans="1:7">
      <c r="A10" s="218" t="s">
        <v>170</v>
      </c>
      <c r="B10" s="160">
        <f>(B9*0.15)/1.15</f>
        <v>19565.217391304348</v>
      </c>
      <c r="C10" s="160">
        <f t="shared" ref="C10:D10" si="1">(C9*0.15)/1.15</f>
        <v>39130.434782608696</v>
      </c>
      <c r="D10" s="160">
        <f t="shared" si="1"/>
        <v>39130.434782608696</v>
      </c>
      <c r="E10" s="160">
        <f>SUM(B10:D10)</f>
        <v>97826.086956521729</v>
      </c>
      <c r="F10" s="194"/>
      <c r="G10" s="1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documentManagement>
</p:properties>
</file>

<file path=customXml/itemProps1.xml><?xml version="1.0" encoding="utf-8"?>
<ds:datastoreItem xmlns:ds="http://schemas.openxmlformats.org/officeDocument/2006/customXml" ds:itemID="{67833CA4-585E-4473-BD6F-33C557AA2278}"/>
</file>

<file path=customXml/itemProps2.xml><?xml version="1.0" encoding="utf-8"?>
<ds:datastoreItem xmlns:ds="http://schemas.openxmlformats.org/officeDocument/2006/customXml" ds:itemID="{7FCF7804-2A59-4C3F-BDA1-9D9CC5347970}"/>
</file>

<file path=customXml/itemProps3.xml><?xml version="1.0" encoding="utf-8"?>
<ds:datastoreItem xmlns:ds="http://schemas.openxmlformats.org/officeDocument/2006/customXml" ds:itemID="{92DF433A-1982-48D8-BEFC-47150C59D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TAP 4B and 4C Budget Template (Protected)_Final.xlsx</dc:title>
  <dc:subject/>
  <dc:creator>Karen Records</dc:creator>
  <cp:keywords/>
  <dc:description/>
  <cp:lastModifiedBy/>
  <cp:revision/>
  <dcterms:created xsi:type="dcterms:W3CDTF">2007-08-10T17:30:44Z</dcterms:created>
  <dcterms:modified xsi:type="dcterms:W3CDTF">2025-01-28T19:56:34Z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y fmtid="{D5CDD505-2E9C-101B-9397-08002B2CF9AE}" pid="4" name="Order">
    <vt:r8>0</vt:r8>
  </property>
</Properties>
</file>