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1/SOR 4 Solicitation Materials - Clean/TAP 4.B &amp; 4.C/"/>
    </mc:Choice>
  </mc:AlternateContent>
  <xr:revisionPtr revIDLastSave="8" documentId="13_ncr:1_{77EBACEC-725D-43D1-ACDF-741306D8291A}" xr6:coauthVersionLast="47" xr6:coauthVersionMax="47" xr10:uidLastSave="{2897C0DB-1D60-4CC4-9805-7209A72CBEA8}"/>
  <bookViews>
    <workbookView xWindow="-28920" yWindow="-6390" windowWidth="29040" windowHeight="15720" firstSheet="1" activeTab="1" xr2:uid="{00000000-000D-0000-FFFF-FFFF00000000}"/>
  </bookViews>
  <sheets>
    <sheet name="Guide (archive)" sheetId="2" state="hidden" r:id="rId1"/>
    <sheet name="Budget Worksheet - 4B&amp;C" sheetId="6" r:id="rId2"/>
    <sheet name="Guide" sheetId="5" r:id="rId3"/>
    <sheet name="Invoice Template " sheetId="3" state="hidden" r:id="rId4"/>
    <sheet name="Sheet1" sheetId="4" state="hidden" r:id="rId5"/>
  </sheets>
  <definedNames>
    <definedName name="Fringe" localSheetId="1">'Budget Worksheet - 4B&amp;C'!#REF!</definedName>
    <definedName name="Fri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G6" i="6" l="1"/>
  <c r="G13" i="6" l="1"/>
  <c r="G14" i="6"/>
  <c r="G15" i="6"/>
  <c r="G16" i="6"/>
  <c r="G17" i="6"/>
  <c r="G18" i="6"/>
  <c r="G19" i="6"/>
  <c r="G27" i="6" s="1"/>
  <c r="G20" i="6"/>
  <c r="G21" i="6"/>
  <c r="G22" i="6"/>
  <c r="G23" i="6"/>
  <c r="G24" i="6"/>
  <c r="G25" i="6"/>
  <c r="G12" i="6"/>
  <c r="H12" i="6" s="1"/>
  <c r="H112" i="6" l="1"/>
  <c r="G112" i="6"/>
  <c r="I110" i="6"/>
  <c r="I112" i="6" s="1"/>
  <c r="G129" i="6" s="1"/>
  <c r="H106" i="6"/>
  <c r="G106" i="6"/>
  <c r="I104" i="6"/>
  <c r="I103" i="6"/>
  <c r="I102" i="6"/>
  <c r="I101" i="6"/>
  <c r="I100" i="6"/>
  <c r="H96" i="6"/>
  <c r="G96" i="6"/>
  <c r="I94" i="6"/>
  <c r="I93" i="6"/>
  <c r="I92" i="6"/>
  <c r="I91" i="6"/>
  <c r="I90" i="6"/>
  <c r="I89" i="6"/>
  <c r="I88" i="6"/>
  <c r="I87" i="6"/>
  <c r="H83" i="6"/>
  <c r="G83" i="6"/>
  <c r="I81" i="6"/>
  <c r="I80" i="6"/>
  <c r="I79" i="6"/>
  <c r="I78" i="6"/>
  <c r="I77" i="6"/>
  <c r="I76" i="6"/>
  <c r="I75" i="6"/>
  <c r="I74" i="6"/>
  <c r="H70" i="6"/>
  <c r="G70" i="6"/>
  <c r="I68" i="6"/>
  <c r="I67" i="6"/>
  <c r="I66" i="6"/>
  <c r="I65" i="6"/>
  <c r="I64" i="6"/>
  <c r="I63" i="6"/>
  <c r="I62" i="6"/>
  <c r="I61" i="6"/>
  <c r="H57" i="6"/>
  <c r="G57" i="6"/>
  <c r="I55" i="6"/>
  <c r="I54" i="6"/>
  <c r="I53" i="6"/>
  <c r="I52" i="6"/>
  <c r="I51" i="6"/>
  <c r="I50" i="6"/>
  <c r="H46" i="6"/>
  <c r="G46" i="6"/>
  <c r="I44" i="6"/>
  <c r="I43" i="6"/>
  <c r="I42" i="6"/>
  <c r="I41" i="6"/>
  <c r="I40" i="6"/>
  <c r="I39" i="6"/>
  <c r="I38" i="6"/>
  <c r="I37" i="6"/>
  <c r="I36" i="6"/>
  <c r="I35" i="6"/>
  <c r="I34" i="6"/>
  <c r="I33" i="6"/>
  <c r="I32" i="6"/>
  <c r="I31" i="6"/>
  <c r="H14" i="6" l="1"/>
  <c r="I14" i="6" s="1"/>
  <c r="I12" i="6"/>
  <c r="H15" i="6"/>
  <c r="H16" i="6"/>
  <c r="I16" i="6" s="1"/>
  <c r="H17" i="6"/>
  <c r="I17" i="6" s="1"/>
  <c r="H18" i="6"/>
  <c r="I18" i="6" s="1"/>
  <c r="H19" i="6"/>
  <c r="H20" i="6"/>
  <c r="I20" i="6" s="1"/>
  <c r="H21" i="6"/>
  <c r="I21" i="6" s="1"/>
  <c r="H22" i="6"/>
  <c r="I22" i="6" s="1"/>
  <c r="H23" i="6"/>
  <c r="I23" i="6" s="1"/>
  <c r="H24" i="6"/>
  <c r="I24" i="6" s="1"/>
  <c r="H13" i="6"/>
  <c r="I13" i="6" s="1"/>
  <c r="H25" i="6"/>
  <c r="I25" i="6" s="1"/>
  <c r="I106" i="6"/>
  <c r="G127" i="6" s="1"/>
  <c r="I70" i="6"/>
  <c r="G124" i="6" s="1"/>
  <c r="I96" i="6"/>
  <c r="G126" i="6" s="1"/>
  <c r="I83" i="6"/>
  <c r="G125" i="6" s="1"/>
  <c r="G116" i="6"/>
  <c r="I57" i="6"/>
  <c r="G123" i="6" s="1"/>
  <c r="I46" i="6"/>
  <c r="G122" i="6" s="1"/>
  <c r="I15" i="6"/>
  <c r="I19" i="6" l="1"/>
  <c r="I27" i="6" s="1"/>
  <c r="G128" i="6" s="1"/>
  <c r="H27" i="6"/>
  <c r="H116" i="6" s="1"/>
  <c r="I116" i="6" s="1"/>
  <c r="G130" i="6" l="1"/>
  <c r="G121" i="6"/>
  <c r="H119" i="3" l="1"/>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T115" i="3" l="1"/>
  <c r="F89" i="3"/>
  <c r="F120" i="3" s="1"/>
  <c r="F79" i="3"/>
  <c r="F51" i="3"/>
  <c r="F117" i="3" s="1"/>
  <c r="T24" i="3"/>
  <c r="N99" i="3"/>
  <c r="N121" i="3"/>
  <c r="S79" i="3"/>
  <c r="S119" i="3"/>
  <c r="O123" i="3"/>
  <c r="O116" i="3"/>
  <c r="O43" i="3"/>
  <c r="I99" i="3"/>
  <c r="I121" i="3"/>
  <c r="T65" i="3"/>
  <c r="T99" i="3"/>
  <c r="R121" i="3"/>
  <c r="R99" i="3"/>
  <c r="O121" i="3"/>
  <c r="O99" i="3"/>
  <c r="Q79" i="3"/>
  <c r="Q119" i="3"/>
  <c r="T51" i="3"/>
  <c r="J121" i="3"/>
  <c r="J99" i="3"/>
  <c r="T121" i="3"/>
  <c r="H121" i="3"/>
  <c r="H99" i="3"/>
  <c r="I123" i="3"/>
  <c r="I116" i="3"/>
  <c r="I43" i="3"/>
  <c r="N123" i="3"/>
  <c r="N116" i="3"/>
  <c r="N43" i="3"/>
  <c r="R123" i="3"/>
  <c r="R116" i="3"/>
  <c r="R43" i="3"/>
  <c r="L123" i="3"/>
  <c r="L116" i="3"/>
  <c r="L43" i="3"/>
  <c r="O119" i="3"/>
  <c r="O79" i="3"/>
  <c r="M123" i="3"/>
  <c r="M116" i="3"/>
  <c r="M43" i="3"/>
  <c r="K110" i="3"/>
  <c r="K105" i="3"/>
  <c r="K122" i="3"/>
  <c r="O51" i="3"/>
  <c r="O117" i="3"/>
  <c r="K123" i="3"/>
  <c r="K116" i="3"/>
  <c r="K43" i="3"/>
  <c r="T105" i="3"/>
  <c r="T122" i="3"/>
  <c r="H122" i="3"/>
  <c r="Q118" i="3"/>
  <c r="Q65" i="3"/>
  <c r="R118" i="3"/>
  <c r="R65" i="3"/>
  <c r="S120" i="3"/>
  <c r="S89" i="3"/>
  <c r="O110" i="3"/>
  <c r="O105" i="3"/>
  <c r="O122" i="3"/>
  <c r="T89" i="3"/>
  <c r="H79" i="3"/>
  <c r="N51" i="3"/>
  <c r="N117" i="3"/>
  <c r="O89" i="3"/>
  <c r="O120" i="3"/>
  <c r="S118" i="3"/>
  <c r="S65" i="3"/>
  <c r="R117" i="3"/>
  <c r="R51" i="3"/>
  <c r="L117" i="3"/>
  <c r="L51" i="3"/>
  <c r="L65" i="3"/>
  <c r="L118" i="3"/>
  <c r="L120" i="3"/>
  <c r="L89" i="3"/>
  <c r="K79" i="3"/>
  <c r="K119" i="3"/>
  <c r="P121" i="3"/>
  <c r="P99" i="3"/>
  <c r="I118" i="3"/>
  <c r="I65" i="3"/>
  <c r="M119" i="3"/>
  <c r="M79" i="3"/>
  <c r="S43" i="3"/>
  <c r="S116" i="3"/>
  <c r="S123" i="3"/>
  <c r="P120" i="3"/>
  <c r="P89" i="3"/>
  <c r="S99" i="3"/>
  <c r="S121" i="3"/>
  <c r="Q89" i="3"/>
  <c r="Q120" i="3"/>
  <c r="R110" i="3"/>
  <c r="R105" i="3"/>
  <c r="R122" i="3"/>
  <c r="J123" i="3"/>
  <c r="J116" i="3"/>
  <c r="J43" i="3"/>
  <c r="K51" i="3"/>
  <c r="K117" i="3"/>
  <c r="R119" i="3"/>
  <c r="R79" i="3"/>
  <c r="T43" i="3"/>
  <c r="N118" i="3"/>
  <c r="N65" i="3"/>
  <c r="J120" i="3"/>
  <c r="J89" i="3"/>
  <c r="H65" i="3"/>
  <c r="H118" i="3"/>
  <c r="T118" i="3"/>
  <c r="Q99" i="3"/>
  <c r="Q121" i="3"/>
  <c r="M65" i="3"/>
  <c r="M118" i="3"/>
  <c r="Q110" i="3"/>
  <c r="Q105" i="3"/>
  <c r="Q122" i="3"/>
  <c r="L79" i="3"/>
  <c r="L119" i="3"/>
  <c r="H51" i="3"/>
  <c r="H117" i="3"/>
  <c r="T117" i="3"/>
  <c r="M122" i="3"/>
  <c r="M105" i="3"/>
  <c r="M110" i="3"/>
  <c r="R89" i="3"/>
  <c r="R120" i="3"/>
  <c r="Q43" i="3"/>
  <c r="Q116" i="3"/>
  <c r="Q123" i="3"/>
  <c r="P123" i="3"/>
  <c r="P116" i="3"/>
  <c r="P43" i="3"/>
  <c r="T123" i="3"/>
  <c r="F123" i="3"/>
  <c r="J79" i="3"/>
  <c r="J119" i="3"/>
  <c r="N110" i="3"/>
  <c r="N105" i="3"/>
  <c r="N122" i="3"/>
  <c r="H43" i="3"/>
  <c r="H116" i="3"/>
  <c r="H123" i="3"/>
  <c r="M89" i="3"/>
  <c r="M120" i="3"/>
  <c r="M99" i="3"/>
  <c r="M121" i="3"/>
  <c r="N120" i="3"/>
  <c r="N89" i="3"/>
  <c r="T119" i="3"/>
  <c r="I119" i="3"/>
  <c r="I79" i="3"/>
  <c r="K118" i="3"/>
  <c r="K65" i="3"/>
  <c r="I122" i="3"/>
  <c r="I105" i="3"/>
  <c r="I110" i="3"/>
  <c r="I89" i="3"/>
  <c r="I120" i="3"/>
  <c r="N79" i="3"/>
  <c r="N119" i="3"/>
  <c r="P117" i="3"/>
  <c r="P51" i="3"/>
  <c r="M51" i="3"/>
  <c r="M117" i="3"/>
  <c r="I51" i="3"/>
  <c r="I117" i="3"/>
  <c r="H105" i="3"/>
  <c r="H110" i="3"/>
  <c r="J110" i="3"/>
  <c r="J105" i="3"/>
  <c r="J122" i="3"/>
  <c r="P79" i="3"/>
  <c r="P119" i="3"/>
  <c r="J65" i="3"/>
  <c r="J118" i="3"/>
  <c r="S51" i="3"/>
  <c r="S117" i="3"/>
  <c r="F116" i="3"/>
  <c r="T116" i="3"/>
  <c r="L121" i="3"/>
  <c r="L99" i="3"/>
  <c r="P122" i="3"/>
  <c r="P105" i="3"/>
  <c r="P110" i="3"/>
  <c r="S122" i="3"/>
  <c r="S105" i="3"/>
  <c r="S110" i="3"/>
  <c r="K89" i="3"/>
  <c r="K120" i="3"/>
  <c r="O65" i="3"/>
  <c r="O118" i="3"/>
  <c r="F43" i="3"/>
  <c r="F110" i="3"/>
  <c r="Q117" i="3"/>
  <c r="Q51" i="3"/>
  <c r="J51" i="3"/>
  <c r="J117" i="3"/>
  <c r="K99" i="3"/>
  <c r="K121" i="3"/>
  <c r="T79" i="3"/>
  <c r="L110" i="3"/>
  <c r="L105" i="3"/>
  <c r="L122" i="3"/>
  <c r="H89" i="3"/>
  <c r="H120" i="3"/>
  <c r="T120" i="3"/>
  <c r="P65" i="3"/>
  <c r="P1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<sst xmlns="http://schemas.openxmlformats.org/spreadsheetml/2006/main" count="500" uniqueCount="242">
  <si>
    <t>GUIDANCE FOR COMPLETION</t>
  </si>
  <si>
    <t>Salaries</t>
  </si>
  <si>
    <t>Full Time Equivalency</t>
  </si>
  <si>
    <t>The amount of time a staff person works for your organization. For example, full-time (40 hours per week) = 1.0 FTE, part-time (20 hours per week) = 0.5 FTE</t>
  </si>
  <si>
    <t>Level of Effort</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</si>
  <si>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</si>
  <si>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r>
      <rPr>
        <b/>
        <sz val="11"/>
        <color rgb="FF0070C0"/>
        <rFont val="Arial"/>
        <family val="2"/>
      </rPr>
      <t>Note</t>
    </r>
    <r>
      <rPr>
        <sz val="11"/>
        <color rgb="FF0070C0"/>
        <rFont val="Arial"/>
        <family val="2"/>
      </rPr>
      <t xml:space="preserve">: A single individual's LOE cannot exceed 100% across all federal grants. </t>
    </r>
  </si>
  <si>
    <t>Justification</t>
  </si>
  <si>
    <t>Describe the role of the staff person as it relates to your proposed project.</t>
  </si>
  <si>
    <t>Calculating Initial Payments: 9-Month LOA</t>
  </si>
  <si>
    <t>Initial payments calculated at 33% (3 months) and remaining balance at 67% (6 months). Justified exceptions may be made to account for upfront costs (e.g., technology or training).</t>
  </si>
  <si>
    <t>Benefits Computation</t>
  </si>
  <si>
    <t xml:space="preserve">How a staff person's benefits are calculated. For example, if a staff person's health insurance, retirement, or other benefits are calculated as a percentage of salary (e.g., 10%) of salary, provide that information. </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</si>
  <si>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</si>
  <si>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</si>
  <si>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</si>
  <si>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</si>
  <si>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</si>
  <si>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</si>
  <si>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</si>
  <si>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</si>
  <si>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</si>
  <si>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Yellow highlight in column G</t>
  </si>
  <si>
    <t xml:space="preserve">Review calculation: the sum of your initial payment and remaining balance (columns H and I) do not add up to the total amount listed in column G. </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</si>
  <si>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</si>
  <si>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</si>
  <si>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</si>
  <si>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</si>
  <si>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</si>
  <si>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</si>
  <si>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</si>
  <si>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</si>
  <si>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</si>
  <si>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</si>
  <si>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</si>
  <si>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</si>
  <si>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</si>
  <si>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</si>
  <si>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</si>
  <si>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</si>
  <si>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</si>
  <si>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</si>
  <si>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</si>
  <si>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</si>
  <si>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</si>
  <si>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</si>
  <si>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</si>
  <si>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</si>
  <si>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</si>
  <si>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</si>
  <si>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</si>
  <si>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</si>
  <si>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</si>
  <si>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</si>
  <si>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*This is a non-comprehensive list.</t>
  </si>
  <si>
    <t xml:space="preserve">The executive salary cap can be found here: </t>
  </si>
  <si>
    <t>https://www.samhsa.gov/sites/default/files/fy24-award-standard-terms-conditions.pdf</t>
  </si>
  <si>
    <t xml:space="preserve">Cost-Reimbursement Contract Detailed Budget </t>
  </si>
  <si>
    <t>Applicant Organization</t>
  </si>
  <si>
    <t>Provider A</t>
  </si>
  <si>
    <t>Expected Contract Start</t>
  </si>
  <si>
    <t>Expected Contract End</t>
  </si>
  <si>
    <r>
      <t xml:space="preserve">Tier </t>
    </r>
    <r>
      <rPr>
        <sz val="10"/>
        <color theme="1"/>
        <rFont val="Arial"/>
        <family val="2"/>
      </rPr>
      <t>(select from drop-down)</t>
    </r>
  </si>
  <si>
    <t>4B</t>
  </si>
  <si>
    <r>
      <t>Award Period</t>
    </r>
    <r>
      <rPr>
        <sz val="10"/>
        <color theme="1"/>
        <rFont val="Arial"/>
        <family val="2"/>
      </rPr>
      <t xml:space="preserve"> (months)</t>
    </r>
  </si>
  <si>
    <t>Budget Submission Date</t>
  </si>
  <si>
    <t>Last Revision Date</t>
  </si>
  <si>
    <t xml:space="preserve">C-1 SALARIES </t>
  </si>
  <si>
    <t>(The executive salary cap is: $221,900. Level of effort may not exceed 100% across all federal grants for a single person.)</t>
  </si>
  <si>
    <t>(complete columns D, E, F -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</si>
  <si>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</si>
  <si>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</si>
  <si>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</si>
  <si>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</si>
  <si>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</si>
  <si>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</si>
  <si>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</si>
  <si>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</si>
  <si>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</si>
  <si>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</si>
  <si>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</si>
  <si>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Program Director</t>
  </si>
  <si>
    <t>Aaron Hotchner</t>
  </si>
  <si>
    <t>Provide program oversight</t>
  </si>
  <si>
    <t>Nurse Practitioner</t>
  </si>
  <si>
    <t>Derek Morgan</t>
  </si>
  <si>
    <t>Provide OUD care and prescribe MOUD (4 days/week)</t>
  </si>
  <si>
    <t>Emily Prentiss</t>
  </si>
  <si>
    <t>Provide OUD care and prescribe MOUD (2/days week - expanding clinic hours to provide MOUD)</t>
  </si>
  <si>
    <t>Office Manager</t>
  </si>
  <si>
    <t>David Rossi</t>
  </si>
  <si>
    <t xml:space="preserve">Assist with screening patients for OUD and documentation </t>
  </si>
  <si>
    <t>Peer Support Specialist</t>
  </si>
  <si>
    <t>Jennifer Jareau</t>
  </si>
  <si>
    <t>Support care coordination and follow-up with MOUD clients</t>
  </si>
  <si>
    <t>Receptionist</t>
  </si>
  <si>
    <t>Penelope Garcia</t>
  </si>
  <si>
    <t>Check patients in/out for appointments and send referrals for patients</t>
  </si>
  <si>
    <t>TOTAL C-1 Salaries</t>
  </si>
  <si>
    <t>C-2 BENEFITS</t>
  </si>
  <si>
    <t>(Provide a percentage breakdown for the benefits computation.)</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</si>
  <si>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</si>
  <si>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</si>
  <si>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</si>
  <si>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</si>
  <si>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</si>
  <si>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Current organization fringe rate of 39.5%</t>
  </si>
  <si>
    <t xml:space="preserve">TOTAL C-2 Benefits </t>
  </si>
  <si>
    <t>C-3  TRAVEL &amp; TRAINING</t>
  </si>
  <si>
    <t>(Mileage is paid at the state reimbursement rate of $0.50 per mile; training hours for staff must be in C-1 Salaries.)</t>
  </si>
  <si>
    <t>(complete columns G and H - they will auto-populate column I)</t>
  </si>
  <si>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</si>
  <si>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</si>
  <si>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</si>
  <si>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</si>
  <si>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</si>
  <si>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Staff travel</t>
  </si>
  <si>
    <t>DSAMH POV mileage reimbursement rate $0.50 x 250 miles/month x 8 months</t>
  </si>
  <si>
    <t>Peer support specialist travel needed for follow-up care with MOUD clients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</si>
  <si>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</si>
  <si>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</si>
  <si>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</si>
  <si>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</si>
  <si>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Zoom</t>
  </si>
  <si>
    <t>Pro subscription billed annually</t>
  </si>
  <si>
    <t>Needed for virtual screenings and meetings</t>
  </si>
  <si>
    <t>Rent</t>
  </si>
  <si>
    <t>Rent for 500 sq ft at $3/sq ft</t>
  </si>
  <si>
    <t>50% proportional share of 1000 total sq ft</t>
  </si>
  <si>
    <t xml:space="preserve">TOTAL C-4 Operational </t>
  </si>
  <si>
    <t xml:space="preserve">C-5  CONTRACTUAL </t>
  </si>
  <si>
    <t>(e.g., Hired staff not on payroll, leased equipment, EHR vendor)</t>
  </si>
  <si>
    <t>Name of Organization/Consultant</t>
  </si>
  <si>
    <t>Spencer Reid, LLC</t>
  </si>
  <si>
    <t>Contracted consultant supporting data analysis to inform quality improvement</t>
  </si>
  <si>
    <t>$135/hour, 120 hours.</t>
  </si>
  <si>
    <t>TOTAL C-5 Contractual</t>
  </si>
  <si>
    <t xml:space="preserve">C-6 SUPPLIES </t>
  </si>
  <si>
    <t>Printed materials</t>
  </si>
  <si>
    <t>Worksheets, folders, planning materials</t>
  </si>
  <si>
    <t>Program supplies provided to patients including educational brochures, and to staff for administrative tasks and program management.</t>
  </si>
  <si>
    <t>5 iPads</t>
  </si>
  <si>
    <t>iPad 10th gen 256gb. $650 each</t>
  </si>
  <si>
    <t>Upfront purchase for intake and screening with patients</t>
  </si>
  <si>
    <t>AppleCare</t>
  </si>
  <si>
    <t>Protection/coverage for iPads. $70 each</t>
  </si>
  <si>
    <t>Upfront purchase to protect iPads used for intake and screening with patients</t>
  </si>
  <si>
    <t>Printer</t>
  </si>
  <si>
    <t>Printer to print paper brochures</t>
  </si>
  <si>
    <t>50% proportional share of $500 printer used by entire clinic</t>
  </si>
  <si>
    <t xml:space="preserve">TOTAL C-6 Supplies </t>
  </si>
  <si>
    <t xml:space="preserve">C-7 EQUIPMENT </t>
  </si>
  <si>
    <t>(ONLY singular, machine-type items over $5,000 should be in "EQUIPMENT".)</t>
  </si>
  <si>
    <t xml:space="preserve"> </t>
  </si>
  <si>
    <t xml:space="preserve">TOTAL C-7 Equipment  </t>
  </si>
  <si>
    <t xml:space="preserve">C-8 INDIRECT COST </t>
  </si>
  <si>
    <t>(Cannot be more than 10% of total direct costs; maximum is $27,272.73.)</t>
  </si>
  <si>
    <t xml:space="preserve">Indirect Cost </t>
  </si>
  <si>
    <t>Billed at 10%</t>
  </si>
  <si>
    <t>Indirect costs are associated with overhead administrative costs, including HR, IT, audit, compliance.</t>
  </si>
  <si>
    <t xml:space="preserve">TOTAL C-8 Indirect </t>
  </si>
  <si>
    <t>Total Budget</t>
  </si>
  <si>
    <t>COST-REIMBURSEMENT CONTRACT BUDGET OVERVIEW</t>
  </si>
  <si>
    <t xml:space="preserve">Budget Category </t>
  </si>
  <si>
    <t xml:space="preserve">C-3  TRAVEL AND TRAINING </t>
  </si>
  <si>
    <t xml:space="preserve">C-4  OPERATIONAL </t>
  </si>
  <si>
    <t>C-5  CONTRACTUAL</t>
  </si>
  <si>
    <t>TOTAL DIRECT COST</t>
  </si>
  <si>
    <t xml:space="preserve">TOTAL CONTRACT COST </t>
  </si>
  <si>
    <t>4C</t>
  </si>
  <si>
    <r>
      <t xml:space="preserve">NOTE: </t>
    </r>
    <r>
      <rPr>
        <sz val="11"/>
        <color theme="1"/>
        <rFont val="Arial"/>
        <family val="2"/>
      </rPr>
      <t>The budget template has been protected so that only the cells meant to be populated can be selected and filled.</t>
    </r>
  </si>
  <si>
    <t>C-1: Salaries</t>
  </si>
  <si>
    <t xml:space="preserve">      Full Time Equivalency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</si>
  <si>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</si>
  <si>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</si>
  <si>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</si>
  <si>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</si>
  <si>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Calculating Initial Payments:</t>
  </si>
  <si>
    <t>Initial payments calculated at 3 months, and remaining balance for remainder of award period. Justified exceptions may be made to account for upfront costs (e.g., technology or training).</t>
  </si>
  <si>
    <t>C-2: Benefits Computation</t>
  </si>
  <si>
    <t>C-7: Equipment</t>
  </si>
  <si>
    <t>Only singular, machine-type items costing over $5,000 should be listed here (e.g., one smartboard that costs $6,000). Items over $5K need SAMSHA approval and will delay application. If a set of items totals over $5,000 but the cost of each individual item does not (e.g., 4 laptops that each cost $1,500 and total $6,000), then this should be listed under Supplies.</t>
  </si>
  <si>
    <t>C-8: 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</si>
  <si>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10% of the </t>
    </r>
    <r>
      <rPr>
        <b/>
        <sz val="11"/>
        <rFont val="Arial"/>
        <family val="2"/>
      </rPr>
      <t>total</t>
    </r>
    <r>
      <rPr>
        <sz val="11"/>
        <rFont val="Arial"/>
        <family val="2"/>
      </rPr>
      <t xml:space="preserve"> </t>
    </r>
    <r>
      <rPr>
        <b/>
        <sz val="11"/>
        <rFont val="Arial"/>
        <family val="2"/>
      </rPr>
      <t>direct costs</t>
    </r>
    <r>
      <rPr>
        <sz val="11"/>
        <rFont val="Arial"/>
        <family val="2"/>
      </rPr>
      <t xml:space="preserve"> (not total budget). </t>
    </r>
  </si>
  <si>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</si>
  <si>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r>
      <t xml:space="preserve">Review amount requested: this is only for </t>
    </r>
    <r>
      <rPr>
        <b/>
        <sz val="11"/>
        <rFont val="Arial"/>
        <family val="2"/>
      </rPr>
      <t>singular equipment</t>
    </r>
    <r>
      <rPr>
        <sz val="11"/>
        <rFont val="Arial"/>
        <family val="2"/>
      </rPr>
      <t xml:space="preserve"> that costs more than $5,000.</t>
    </r>
  </si>
  <si>
    <r>
      <t xml:space="preserve">Review amount requested: this cannot exceed 10% of your </t>
    </r>
    <r>
      <rPr>
        <b/>
        <sz val="11"/>
        <rFont val="Arial"/>
        <family val="2"/>
      </rPr>
      <t>total direct costs</t>
    </r>
    <r>
      <rPr>
        <sz val="11"/>
        <rFont val="Arial"/>
        <family val="2"/>
      </rPr>
      <t xml:space="preserve"> (not 10% of total budget). The maximum allowed is $27,272.73.</t>
    </r>
  </si>
  <si>
    <t>Review amount requested: this cannot exceed $300,000.00, which is the maximum award amount for Tiers 4.B and 4.C.</t>
  </si>
  <si>
    <t>*SAMHSA grant funds MAY NOT be used for any of the following:</t>
  </si>
  <si>
    <t xml:space="preserve">Cost-Reimbursement Invoice Budget Breakdown </t>
  </si>
  <si>
    <t xml:space="preserve">Vendor </t>
  </si>
  <si>
    <t xml:space="preserve">Contract Period </t>
  </si>
  <si>
    <t>9/30/29 - 9/29/24</t>
  </si>
  <si>
    <t>Tier</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</si>
  <si>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</si>
  <si>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</si>
  <si>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</si>
  <si>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</si>
  <si>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</si>
  <si>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</si>
  <si>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</si>
  <si>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</si>
  <si>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</si>
  <si>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</si>
  <si>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</si>
  <si>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</si>
  <si>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</si>
  <si>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</si>
  <si>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</si>
  <si>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</si>
  <si>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</si>
  <si>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</si>
  <si>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</si>
  <si>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</si>
  <si>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</si>
  <si>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</si>
  <si>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</si>
  <si>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</si>
  <si>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</si>
  <si>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</si>
  <si>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</si>
  <si>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</si>
  <si>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</si>
  <si>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TOTAL C-5 Contractual /Operational </t>
  </si>
  <si>
    <t xml:space="preserve">C- 6: Supplies  Expenditures </t>
  </si>
  <si>
    <t xml:space="preserve">C-6 Supplies Balance </t>
  </si>
  <si>
    <t xml:space="preserve">TOTAL C-5 Supplies </t>
  </si>
  <si>
    <t xml:space="preserve">C-7 EQUIPTMENT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</si>
  <si>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</si>
  <si>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</si>
  <si>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</si>
  <si>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</si>
  <si>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</si>
  <si>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</si>
  <si>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</si>
  <si>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</si>
  <si>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</si>
  <si>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</si>
  <si>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3.A</t>
  </si>
  <si>
    <t>3.B</t>
  </si>
  <si>
    <t>3.C</t>
  </si>
  <si>
    <t>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</si>
</sst>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mmmm\-yy"/>
    <numFmt numFmtId="166" formatCode="0.0%"/>
  </numFmts>
  <fonts count="4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26">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s>
  <cellStyleXfs count="4">
    <xf numFmtId="0" fontId="0" fillId="0" borderId="0"/>
    <xf numFmtId="0" fontId="16" fillId="0" borderId="52"/>
    <xf numFmtId="0" fontId="27" fillId="0" borderId="0" applyNumberFormat="0" applyFill="0" applyBorder="0" applyAlignment="0" applyProtection="0"/>
    <xf numFmtId="9" fontId="38" fillId="0" borderId="0" applyFont="0" applyFill="0" applyBorder="0" applyAlignment="0" applyProtection="0"/>
  </cellStyleXfs>
  <cellXfs count="416">
    <xf numFmtId="0" fontId="0" fillId="0" borderId="0" xfId="0"/>
    <xf numFmtId="3" fontId="1" fillId="0" borderId="0" xfId="0" applyNumberFormat="1" applyFont="1"/>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6" borderId="13" xfId="0" applyNumberFormat="1" applyFont="1" applyFill="1" applyBorder="1" applyAlignment="1">
      <alignment horizontal="center" vertical="center" wrapText="1"/>
    </xf>
    <xf numFmtId="2" fontId="10" fillId="0" borderId="6" xfId="0" applyNumberFormat="1" applyFont="1" applyBorder="1" applyAlignment="1">
      <alignment horizontal="left" wrapText="1"/>
    </xf>
    <xf numFmtId="164" fontId="10" fillId="0" borderId="6" xfId="0" applyNumberFormat="1" applyFont="1" applyBorder="1" applyAlignment="1">
      <alignment horizontal="left" wrapText="1"/>
    </xf>
    <xf numFmtId="9" fontId="10" fillId="0" borderId="6" xfId="0" applyNumberFormat="1" applyFont="1" applyBorder="1" applyAlignment="1">
      <alignment horizontal="left" wrapText="1"/>
    </xf>
    <xf numFmtId="164" fontId="10" fillId="6" borderId="6" xfId="0" applyNumberFormat="1" applyFont="1" applyFill="1" applyBorder="1" applyAlignment="1">
      <alignment horizontal="center" vertical="center" wrapText="1"/>
    </xf>
    <xf numFmtId="2" fontId="8" fillId="0" borderId="6" xfId="0" applyNumberFormat="1" applyFont="1" applyBorder="1" applyAlignment="1">
      <alignment horizontal="left" wrapText="1"/>
    </xf>
    <xf numFmtId="164" fontId="8" fillId="0" borderId="6" xfId="0" applyNumberFormat="1" applyFont="1" applyBorder="1" applyAlignment="1">
      <alignment horizontal="left" wrapText="1"/>
    </xf>
    <xf numFmtId="9" fontId="8" fillId="0" borderId="6" xfId="0" applyNumberFormat="1" applyFont="1" applyBorder="1" applyAlignment="1">
      <alignment horizontal="left" wrapText="1"/>
    </xf>
    <xf numFmtId="164" fontId="10" fillId="6" borderId="20" xfId="0" applyNumberFormat="1" applyFont="1" applyFill="1" applyBorder="1" applyAlignment="1">
      <alignment horizontal="center" vertical="center" wrapText="1"/>
    </xf>
    <xf numFmtId="0" fontId="1" fillId="0" borderId="0" xfId="0" applyFont="1" applyAlignment="1">
      <alignment horizontal="center"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8" fillId="4" borderId="23" xfId="0" applyFont="1" applyFill="1" applyBorder="1" applyAlignment="1">
      <alignment horizontal="center" wrapText="1"/>
    </xf>
    <xf numFmtId="49" fontId="1" fillId="0" borderId="6" xfId="0" applyNumberFormat="1" applyFont="1" applyBorder="1" applyAlignment="1">
      <alignment horizontal="left" wrapText="1"/>
    </xf>
    <xf numFmtId="164" fontId="1" fillId="0" borderId="6"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8" fillId="0" borderId="0" xfId="0" applyFont="1" applyAlignment="1">
      <alignment vertical="top" wrapText="1"/>
    </xf>
    <xf numFmtId="164" fontId="10" fillId="0" borderId="2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2" fillId="0" borderId="0" xfId="0" applyFont="1"/>
    <xf numFmtId="0" fontId="8" fillId="0" borderId="0" xfId="0" applyFont="1" applyAlignment="1">
      <alignment horizontal="left" wrapText="1"/>
    </xf>
    <xf numFmtId="164" fontId="10" fillId="0" borderId="6"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 fillId="0" borderId="47" xfId="0" applyFont="1" applyBorder="1"/>
    <xf numFmtId="0" fontId="8" fillId="0" borderId="49" xfId="0" applyFont="1" applyBorder="1" applyAlignment="1">
      <alignment horizontal="center" vertical="center" wrapText="1"/>
    </xf>
    <xf numFmtId="0" fontId="1" fillId="0" borderId="49" xfId="0" applyFont="1" applyBorder="1"/>
    <xf numFmtId="0" fontId="10" fillId="0" borderId="0" xfId="0" applyFont="1"/>
    <xf numFmtId="0" fontId="10" fillId="0" borderId="0" xfId="0" applyFont="1" applyAlignment="1">
      <alignment horizontal="left"/>
    </xf>
    <xf numFmtId="3" fontId="4" fillId="2" borderId="6" xfId="0" applyNumberFormat="1" applyFont="1" applyFill="1" applyBorder="1" applyAlignment="1">
      <alignment horizontal="right"/>
    </xf>
    <xf numFmtId="165" fontId="15" fillId="7" borderId="6" xfId="0" applyNumberFormat="1" applyFont="1" applyFill="1" applyBorder="1" applyAlignment="1">
      <alignment horizontal="center"/>
    </xf>
    <xf numFmtId="0" fontId="8" fillId="7" borderId="50" xfId="0" applyFont="1" applyFill="1" applyBorder="1" applyAlignment="1">
      <alignment horizontal="center" wrapText="1"/>
    </xf>
    <xf numFmtId="3" fontId="4" fillId="2" borderId="51" xfId="0" applyNumberFormat="1" applyFont="1" applyFill="1" applyBorder="1" applyAlignment="1">
      <alignment horizontal="left" wrapText="1"/>
    </xf>
    <xf numFmtId="3" fontId="4" fillId="2" borderId="23" xfId="0" applyNumberFormat="1" applyFont="1" applyFill="1" applyBorder="1" applyAlignment="1">
      <alignment horizontal="left" wrapText="1"/>
    </xf>
    <xf numFmtId="3" fontId="4" fillId="2" borderId="23" xfId="0" applyNumberFormat="1" applyFont="1" applyFill="1" applyBorder="1" applyAlignment="1">
      <alignment horizontal="center" wrapText="1"/>
    </xf>
    <xf numFmtId="0" fontId="8" fillId="8" borderId="52" xfId="0" applyFont="1" applyFill="1" applyBorder="1" applyAlignment="1">
      <alignment horizontal="center" wrapText="1"/>
    </xf>
    <xf numFmtId="0" fontId="11" fillId="9" borderId="6"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4" fillId="6" borderId="50" xfId="0" applyFont="1" applyFill="1" applyBorder="1" applyAlignment="1">
      <alignment horizontal="center" wrapText="1"/>
    </xf>
    <xf numFmtId="164" fontId="10" fillId="8" borderId="52" xfId="0" applyNumberFormat="1" applyFont="1" applyFill="1" applyBorder="1" applyAlignment="1">
      <alignment horizontal="center" vertical="center" wrapText="1"/>
    </xf>
    <xf numFmtId="3" fontId="1" fillId="0" borderId="6" xfId="0" applyNumberFormat="1" applyFont="1" applyBorder="1"/>
    <xf numFmtId="0" fontId="1" fillId="0" borderId="6" xfId="0" applyFont="1" applyBorder="1"/>
    <xf numFmtId="0" fontId="1" fillId="0" borderId="53" xfId="0" applyFont="1" applyBorder="1"/>
    <xf numFmtId="164" fontId="1" fillId="0" borderId="50" xfId="0" applyNumberFormat="1" applyFont="1" applyBorder="1"/>
    <xf numFmtId="49" fontId="1" fillId="0" borderId="6" xfId="0" applyNumberFormat="1" applyFont="1" applyBorder="1" applyAlignment="1">
      <alignment horizontal="center" wrapText="1"/>
    </xf>
    <xf numFmtId="0" fontId="1" fillId="0" borderId="54" xfId="0" applyFont="1" applyBorder="1"/>
    <xf numFmtId="164" fontId="4" fillId="0" borderId="0" xfId="0" applyNumberFormat="1" applyFont="1" applyAlignment="1">
      <alignment horizontal="center" vertical="center"/>
    </xf>
    <xf numFmtId="164" fontId="4" fillId="8" borderId="52" xfId="0" applyNumberFormat="1" applyFont="1" applyFill="1" applyBorder="1"/>
    <xf numFmtId="164" fontId="4" fillId="10" borderId="6" xfId="0" applyNumberFormat="1" applyFont="1" applyFill="1" applyBorder="1"/>
    <xf numFmtId="164" fontId="4" fillId="10" borderId="55" xfId="0" applyNumberFormat="1" applyFont="1" applyFill="1" applyBorder="1"/>
    <xf numFmtId="164" fontId="4" fillId="10" borderId="56" xfId="0" applyNumberFormat="1" applyFont="1" applyFill="1" applyBorder="1"/>
    <xf numFmtId="164" fontId="1" fillId="8" borderId="52" xfId="0" applyNumberFormat="1" applyFont="1" applyFill="1" applyBorder="1"/>
    <xf numFmtId="0" fontId="8" fillId="4" borderId="59" xfId="0" applyFont="1" applyFill="1" applyBorder="1" applyAlignment="1">
      <alignment horizontal="center" wrapText="1"/>
    </xf>
    <xf numFmtId="0" fontId="8" fillId="0" borderId="6" xfId="0" applyFont="1" applyBorder="1" applyAlignment="1">
      <alignment vertical="top" wrapText="1"/>
    </xf>
    <xf numFmtId="164" fontId="10" fillId="0" borderId="61" xfId="0" applyNumberFormat="1" applyFont="1" applyBorder="1" applyAlignment="1">
      <alignment horizontal="center" vertical="center" wrapText="1"/>
    </xf>
    <xf numFmtId="0" fontId="1" fillId="8" borderId="52" xfId="0" applyFont="1" applyFill="1" applyBorder="1"/>
    <xf numFmtId="164" fontId="10" fillId="8" borderId="52" xfId="0" applyNumberFormat="1" applyFont="1" applyFill="1" applyBorder="1" applyAlignment="1">
      <alignment horizontal="center" vertical="center"/>
    </xf>
    <xf numFmtId="0" fontId="8" fillId="2" borderId="62" xfId="0" applyFont="1" applyFill="1" applyBorder="1"/>
    <xf numFmtId="0" fontId="8" fillId="0" borderId="64" xfId="0" applyFont="1" applyBorder="1" applyAlignment="1">
      <alignment horizontal="left"/>
    </xf>
    <xf numFmtId="164" fontId="4" fillId="8" borderId="52" xfId="0" applyNumberFormat="1" applyFont="1" applyFill="1" applyBorder="1" applyAlignment="1">
      <alignment horizontal="center" wrapText="1"/>
    </xf>
    <xf numFmtId="165" fontId="11" fillId="7" borderId="6" xfId="0" applyNumberFormat="1" applyFont="1" applyFill="1" applyBorder="1" applyAlignment="1">
      <alignment horizontal="center"/>
    </xf>
    <xf numFmtId="0" fontId="11" fillId="9" borderId="6" xfId="0" applyFont="1" applyFill="1" applyBorder="1" applyAlignment="1">
      <alignment horizontal="center" vertical="center"/>
    </xf>
    <xf numFmtId="164" fontId="4" fillId="0" borderId="20" xfId="0" applyNumberFormat="1" applyFont="1" applyBorder="1" applyAlignment="1">
      <alignment horizontal="center" vertical="center" wrapText="1"/>
    </xf>
    <xf numFmtId="164" fontId="4" fillId="8" borderId="52"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xf>
    <xf numFmtId="0" fontId="8" fillId="8" borderId="52" xfId="0" applyFont="1" applyFill="1" applyBorder="1" applyAlignment="1">
      <alignment horizontal="center"/>
    </xf>
    <xf numFmtId="0" fontId="8" fillId="2" borderId="6" xfId="0" applyFont="1" applyFill="1" applyBorder="1" applyAlignment="1">
      <alignment horizontal="center"/>
    </xf>
    <xf numFmtId="164" fontId="1" fillId="0" borderId="6" xfId="0" applyNumberFormat="1" applyFont="1" applyBorder="1"/>
    <xf numFmtId="164" fontId="1" fillId="0" borderId="66" xfId="0" applyNumberFormat="1" applyFont="1" applyBorder="1" applyAlignment="1">
      <alignment horizontal="center" vertical="center"/>
    </xf>
    <xf numFmtId="164" fontId="11" fillId="0" borderId="6" xfId="0" applyNumberFormat="1" applyFont="1" applyBorder="1"/>
    <xf numFmtId="164" fontId="11" fillId="8" borderId="52" xfId="0" applyNumberFormat="1" applyFont="1" applyFill="1" applyBorder="1"/>
    <xf numFmtId="164" fontId="11" fillId="6" borderId="67" xfId="0" applyNumberFormat="1" applyFont="1" applyFill="1" applyBorder="1" applyAlignment="1">
      <alignment horizontal="center" vertical="center"/>
    </xf>
    <xf numFmtId="164" fontId="11" fillId="6" borderId="13" xfId="0" applyNumberFormat="1" applyFont="1" applyFill="1" applyBorder="1" applyAlignment="1">
      <alignment horizontal="center" vertical="center"/>
    </xf>
    <xf numFmtId="0" fontId="8" fillId="5" borderId="70" xfId="0" applyFont="1" applyFill="1" applyBorder="1" applyAlignment="1">
      <alignment horizontal="center" wrapText="1"/>
    </xf>
    <xf numFmtId="164" fontId="10" fillId="6" borderId="82" xfId="0" applyNumberFormat="1" applyFont="1" applyFill="1" applyBorder="1" applyAlignment="1">
      <alignment horizontal="center" vertical="center" wrapText="1"/>
    </xf>
    <xf numFmtId="0" fontId="9" fillId="0" borderId="9" xfId="0" applyFont="1" applyBorder="1" applyAlignment="1">
      <alignment vertical="center" wrapText="1"/>
    </xf>
    <xf numFmtId="0" fontId="10" fillId="0" borderId="86" xfId="0" applyFont="1" applyBorder="1" applyAlignment="1">
      <alignment horizontal="left"/>
    </xf>
    <xf numFmtId="0" fontId="8" fillId="0" borderId="85" xfId="0" applyFont="1" applyBorder="1" applyAlignment="1">
      <alignment horizontal="left" vertical="top" wrapText="1"/>
    </xf>
    <xf numFmtId="0" fontId="10" fillId="0" borderId="86" xfId="0" applyFont="1" applyBorder="1" applyAlignment="1">
      <alignment horizontal="left" vertical="top" wrapText="1"/>
    </xf>
    <xf numFmtId="0" fontId="10" fillId="0" borderId="86" xfId="0" applyFont="1" applyBorder="1" applyAlignment="1">
      <alignment horizontal="left" wrapText="1"/>
    </xf>
    <xf numFmtId="0" fontId="13" fillId="0" borderId="86" xfId="0" applyFont="1" applyBorder="1" applyAlignment="1">
      <alignment horizontal="left" wrapText="1"/>
    </xf>
    <xf numFmtId="0" fontId="10" fillId="0" borderId="80" xfId="0" applyFont="1" applyBorder="1"/>
    <xf numFmtId="0" fontId="14" fillId="0" borderId="87" xfId="0" applyFont="1" applyBorder="1" applyAlignment="1">
      <alignment horizontal="left"/>
    </xf>
    <xf numFmtId="0" fontId="10" fillId="0" borderId="52" xfId="1" applyFont="1" applyAlignment="1">
      <alignment horizontal="left" vertical="center" wrapText="1"/>
    </xf>
    <xf numFmtId="0" fontId="12" fillId="12" borderId="69" xfId="0" applyFont="1" applyFill="1" applyBorder="1"/>
    <xf numFmtId="0" fontId="10" fillId="12" borderId="84" xfId="0" applyFont="1" applyFill="1" applyBorder="1" applyAlignment="1">
      <alignment horizontal="left"/>
    </xf>
    <xf numFmtId="0" fontId="12" fillId="0" borderId="85" xfId="1" applyFont="1" applyBorder="1" applyAlignment="1">
      <alignment vertical="center" wrapText="1"/>
    </xf>
    <xf numFmtId="0" fontId="10" fillId="0" borderId="86" xfId="1" applyFont="1" applyBorder="1" applyAlignment="1">
      <alignment horizontal="left" vertical="center" wrapText="1"/>
    </xf>
    <xf numFmtId="0" fontId="13" fillId="0" borderId="85" xfId="1" applyFont="1" applyBorder="1" applyAlignment="1">
      <alignment vertical="center" wrapText="1"/>
    </xf>
    <xf numFmtId="0" fontId="13" fillId="0" borderId="80" xfId="1" applyFont="1" applyBorder="1" applyAlignment="1">
      <alignment vertical="center" wrapText="1"/>
    </xf>
    <xf numFmtId="0" fontId="10" fillId="0" borderId="87" xfId="1" applyFont="1" applyBorder="1" applyAlignment="1">
      <alignment horizontal="left" vertical="center" wrapText="1"/>
    </xf>
    <xf numFmtId="0" fontId="13" fillId="0" borderId="52" xfId="1" applyFont="1" applyAlignment="1">
      <alignment vertical="center" wrapText="1"/>
    </xf>
    <xf numFmtId="0" fontId="13" fillId="0" borderId="85" xfId="1" applyFont="1" applyBorder="1" applyAlignment="1">
      <alignment horizontal="left" vertical="center" wrapText="1"/>
    </xf>
    <xf numFmtId="0" fontId="13" fillId="0" borderId="85" xfId="0" applyFont="1" applyBorder="1" applyAlignment="1">
      <alignment horizontal="left" vertical="top" wrapText="1"/>
    </xf>
    <xf numFmtId="164" fontId="10" fillId="6" borderId="81" xfId="0" applyNumberFormat="1" applyFont="1" applyFill="1" applyBorder="1" applyAlignment="1">
      <alignment horizontal="center" vertical="center" wrapText="1"/>
    </xf>
    <xf numFmtId="0" fontId="18" fillId="0" borderId="85" xfId="0" applyFont="1" applyBorder="1" applyAlignment="1">
      <alignment vertical="center"/>
    </xf>
    <xf numFmtId="0" fontId="22" fillId="0" borderId="85" xfId="1" applyFont="1" applyBorder="1" applyAlignment="1">
      <alignment vertical="center"/>
    </xf>
    <xf numFmtId="0" fontId="23" fillId="0" borderId="86" xfId="1" applyFont="1" applyBorder="1" applyAlignment="1">
      <alignment vertical="center"/>
    </xf>
    <xf numFmtId="0" fontId="23" fillId="0" borderId="86" xfId="1" applyFont="1" applyBorder="1" applyAlignment="1">
      <alignment vertical="center" wrapText="1"/>
    </xf>
    <xf numFmtId="0" fontId="25" fillId="0" borderId="85" xfId="0" applyFont="1" applyBorder="1"/>
    <xf numFmtId="0" fontId="26" fillId="0" borderId="86" xfId="0" applyFont="1" applyBorder="1"/>
    <xf numFmtId="0" fontId="20" fillId="0" borderId="85" xfId="1" applyFont="1" applyBorder="1" applyAlignment="1">
      <alignment vertical="center"/>
    </xf>
    <xf numFmtId="0" fontId="20" fillId="0" borderId="85" xfId="1" applyFont="1" applyBorder="1" applyAlignment="1">
      <alignment vertical="center" wrapText="1"/>
    </xf>
    <xf numFmtId="0" fontId="23" fillId="0" borderId="86" xfId="1" applyFont="1" applyBorder="1" applyAlignment="1">
      <alignment horizontal="left" vertical="center" wrapText="1"/>
    </xf>
    <xf numFmtId="0" fontId="28" fillId="0" borderId="0" xfId="2" applyFont="1" applyAlignment="1">
      <alignment horizontal="left"/>
    </xf>
    <xf numFmtId="3" fontId="4" fillId="2" borderId="92" xfId="0" applyNumberFormat="1" applyFont="1" applyFill="1" applyBorder="1" applyAlignment="1">
      <alignment horizontal="left"/>
    </xf>
    <xf numFmtId="3" fontId="4" fillId="2" borderId="93" xfId="0" applyNumberFormat="1" applyFont="1" applyFill="1" applyBorder="1" applyAlignment="1">
      <alignment horizontal="left"/>
    </xf>
    <xf numFmtId="3" fontId="4" fillId="2" borderId="94" xfId="0" applyNumberFormat="1" applyFont="1" applyFill="1" applyBorder="1" applyAlignment="1">
      <alignment horizontal="left"/>
    </xf>
    <xf numFmtId="0" fontId="10" fillId="0" borderId="87" xfId="0" applyFont="1" applyBorder="1" applyAlignment="1">
      <alignment horizontal="left" wrapText="1"/>
    </xf>
    <xf numFmtId="0" fontId="12" fillId="12" borderId="69" xfId="0" applyFont="1" applyFill="1" applyBorder="1" applyAlignment="1">
      <alignment vertical="center" wrapText="1"/>
    </xf>
    <xf numFmtId="0" fontId="32" fillId="12" borderId="84" xfId="0" applyFont="1" applyFill="1" applyBorder="1" applyAlignment="1">
      <alignment horizontal="right" vertical="center"/>
    </xf>
    <xf numFmtId="0" fontId="13" fillId="0" borderId="104" xfId="0" applyFont="1" applyBorder="1" applyAlignment="1">
      <alignment horizontal="left" vertical="center" wrapText="1"/>
    </xf>
    <xf numFmtId="0" fontId="13" fillId="0" borderId="102" xfId="0" applyFont="1" applyBorder="1" applyAlignment="1">
      <alignment horizontal="left" vertical="center" wrapText="1"/>
    </xf>
    <xf numFmtId="0" fontId="10" fillId="0" borderId="101" xfId="0" applyFont="1" applyBorder="1" applyAlignment="1">
      <alignment horizontal="left" wrapText="1"/>
    </xf>
    <xf numFmtId="0" fontId="10" fillId="0" borderId="103" xfId="0" applyFont="1" applyBorder="1" applyAlignment="1">
      <alignment horizontal="left" wrapText="1"/>
    </xf>
    <xf numFmtId="0" fontId="10" fillId="0" borderId="105" xfId="0" applyFont="1" applyBorder="1" applyAlignment="1">
      <alignment horizontal="left" wrapText="1"/>
    </xf>
    <xf numFmtId="0" fontId="13" fillId="0" borderId="105" xfId="0" applyFont="1" applyBorder="1" applyAlignment="1">
      <alignment horizontal="left" wrapText="1"/>
    </xf>
    <xf numFmtId="0" fontId="13" fillId="0" borderId="106" xfId="0" applyFont="1" applyBorder="1" applyAlignment="1">
      <alignment horizontal="left" vertical="top" wrapText="1"/>
    </xf>
    <xf numFmtId="0" fontId="8" fillId="0" borderId="52" xfId="0" applyFont="1" applyBorder="1" applyAlignment="1">
      <alignment horizontal="center" vertical="center" wrapText="1"/>
    </xf>
    <xf numFmtId="0" fontId="1" fillId="0" borderId="52" xfId="0" applyFont="1" applyBorder="1"/>
    <xf numFmtId="3" fontId="4" fillId="2" borderId="108" xfId="0" applyNumberFormat="1" applyFont="1" applyFill="1" applyBorder="1" applyAlignment="1">
      <alignment horizontal="left"/>
    </xf>
    <xf numFmtId="164" fontId="4" fillId="0" borderId="113" xfId="0" applyNumberFormat="1" applyFont="1" applyBorder="1" applyAlignment="1">
      <alignment horizontal="center" vertical="center" wrapText="1"/>
    </xf>
    <xf numFmtId="164" fontId="10" fillId="6" borderId="114" xfId="0" applyNumberFormat="1" applyFont="1" applyFill="1" applyBorder="1" applyAlignment="1">
      <alignment horizontal="center" vertical="center" wrapText="1"/>
    </xf>
    <xf numFmtId="164" fontId="10" fillId="6" borderId="19" xfId="0" applyNumberFormat="1" applyFont="1" applyFill="1" applyBorder="1" applyAlignment="1">
      <alignment horizontal="center" vertical="center" wrapText="1"/>
    </xf>
    <xf numFmtId="164" fontId="4" fillId="0" borderId="116" xfId="0" applyNumberFormat="1" applyFont="1" applyBorder="1" applyAlignment="1">
      <alignment horizontal="center" vertical="center" wrapText="1"/>
    </xf>
    <xf numFmtId="0" fontId="33" fillId="0" borderId="0" xfId="0" applyFont="1"/>
    <xf numFmtId="49" fontId="10" fillId="0" borderId="74" xfId="0" applyNumberFormat="1" applyFont="1" applyBorder="1" applyAlignment="1" applyProtection="1">
      <alignment horizontal="left" wrapText="1"/>
      <protection locked="0"/>
    </xf>
    <xf numFmtId="49" fontId="10" fillId="0" borderId="13" xfId="0" applyNumberFormat="1" applyFont="1" applyBorder="1" applyAlignment="1" applyProtection="1">
      <alignment horizontal="left" wrapText="1"/>
      <protection locked="0"/>
    </xf>
    <xf numFmtId="2" fontId="10" fillId="0" borderId="13"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left" wrapText="1"/>
      <protection locked="0"/>
    </xf>
    <xf numFmtId="9" fontId="10" fillId="0" borderId="13" xfId="0" applyNumberFormat="1" applyFont="1" applyBorder="1" applyAlignment="1" applyProtection="1">
      <alignment horizontal="left" wrapText="1"/>
      <protection locked="0"/>
    </xf>
    <xf numFmtId="49" fontId="10" fillId="0" borderId="76" xfId="0" applyNumberFormat="1" applyFont="1" applyBorder="1" applyAlignment="1" applyProtection="1">
      <alignment horizontal="left" wrapText="1"/>
      <protection locked="0"/>
    </xf>
    <xf numFmtId="49" fontId="10" fillId="0" borderId="6" xfId="0" applyNumberFormat="1" applyFont="1" applyBorder="1" applyAlignment="1" applyProtection="1">
      <alignment horizontal="left" wrapText="1"/>
      <protection locked="0"/>
    </xf>
    <xf numFmtId="49" fontId="10" fillId="0" borderId="78" xfId="0" applyNumberFormat="1" applyFont="1" applyBorder="1" applyAlignment="1" applyProtection="1">
      <alignment horizontal="left" wrapText="1"/>
      <protection locked="0"/>
    </xf>
    <xf numFmtId="2" fontId="10" fillId="0" borderId="17" xfId="0" applyNumberFormat="1" applyFont="1" applyBorder="1" applyAlignment="1" applyProtection="1">
      <alignment horizontal="left" wrapText="1"/>
      <protection locked="0"/>
    </xf>
    <xf numFmtId="164" fontId="10" fillId="0" borderId="17" xfId="0" applyNumberFormat="1" applyFont="1" applyBorder="1" applyAlignment="1" applyProtection="1">
      <alignment horizontal="left" wrapText="1"/>
      <protection locked="0"/>
    </xf>
    <xf numFmtId="9" fontId="10" fillId="0" borderId="17" xfId="0" applyNumberFormat="1" applyFont="1" applyBorder="1" applyAlignment="1" applyProtection="1">
      <alignment horizontal="left" wrapText="1"/>
      <protection locked="0"/>
    </xf>
    <xf numFmtId="2" fontId="8" fillId="0" borderId="6" xfId="0" applyNumberFormat="1" applyFont="1" applyBorder="1" applyAlignment="1" applyProtection="1">
      <alignment horizontal="left" wrapText="1"/>
      <protection locked="0"/>
    </xf>
    <xf numFmtId="164" fontId="8" fillId="0" borderId="6" xfId="0" applyNumberFormat="1" applyFont="1" applyBorder="1" applyAlignment="1" applyProtection="1">
      <alignment horizontal="left" wrapText="1"/>
      <protection locked="0"/>
    </xf>
    <xf numFmtId="9" fontId="8" fillId="0" borderId="6" xfId="0" applyNumberFormat="1" applyFont="1" applyBorder="1" applyAlignment="1" applyProtection="1">
      <alignment horizontal="left" wrapText="1"/>
      <protection locked="0"/>
    </xf>
    <xf numFmtId="49" fontId="10" fillId="0" borderId="80" xfId="0" applyNumberFormat="1" applyFont="1" applyBorder="1" applyAlignment="1" applyProtection="1">
      <alignment horizontal="left" wrapText="1"/>
      <protection locked="0"/>
    </xf>
    <xf numFmtId="49" fontId="10" fillId="0" borderId="81" xfId="0" applyNumberFormat="1" applyFont="1" applyBorder="1" applyAlignment="1" applyProtection="1">
      <alignment horizontal="left" wrapText="1"/>
      <protection locked="0"/>
    </xf>
    <xf numFmtId="2" fontId="8" fillId="0" borderId="81" xfId="0" applyNumberFormat="1" applyFont="1" applyBorder="1" applyAlignment="1" applyProtection="1">
      <alignment horizontal="left" wrapText="1"/>
      <protection locked="0"/>
    </xf>
    <xf numFmtId="164" fontId="8" fillId="0" borderId="81" xfId="0" applyNumberFormat="1" applyFont="1" applyBorder="1" applyAlignment="1" applyProtection="1">
      <alignment horizontal="left" wrapText="1"/>
      <protection locked="0"/>
    </xf>
    <xf numFmtId="9" fontId="8" fillId="0" borderId="81" xfId="0" applyNumberFormat="1" applyFont="1" applyBorder="1" applyAlignment="1" applyProtection="1">
      <alignment horizontal="left" wrapText="1"/>
      <protection locked="0"/>
    </xf>
    <xf numFmtId="49" fontId="1" fillId="0" borderId="75" xfId="0" applyNumberFormat="1" applyFont="1" applyBorder="1" applyAlignment="1" applyProtection="1">
      <alignment horizontal="left" wrapText="1"/>
      <protection locked="0"/>
    </xf>
    <xf numFmtId="49" fontId="1" fillId="0" borderId="77" xfId="0" applyNumberFormat="1" applyFont="1" applyBorder="1" applyAlignment="1" applyProtection="1">
      <alignment horizontal="left" wrapText="1"/>
      <protection locked="0"/>
    </xf>
    <xf numFmtId="49" fontId="1" fillId="0" borderId="79" xfId="0" applyNumberFormat="1" applyFont="1" applyBorder="1" applyAlignment="1" applyProtection="1">
      <alignment horizontal="left" wrapText="1"/>
      <protection locked="0"/>
    </xf>
    <xf numFmtId="49" fontId="1" fillId="0" borderId="83"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38"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center" wrapText="1"/>
      <protection locked="0"/>
    </xf>
    <xf numFmtId="164" fontId="10" fillId="0" borderId="6"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49" fontId="1" fillId="0" borderId="10" xfId="0" applyNumberFormat="1" applyFont="1" applyBorder="1" applyAlignment="1" applyProtection="1">
      <alignment horizontal="center" wrapText="1"/>
      <protection locked="0"/>
    </xf>
    <xf numFmtId="164" fontId="10" fillId="0" borderId="20" xfId="0" applyNumberFormat="1" applyFont="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164" fontId="10" fillId="0" borderId="35"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vertical="center" wrapText="1"/>
      <protection locked="0"/>
    </xf>
    <xf numFmtId="164" fontId="10" fillId="0" borderId="2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vertical="center" wrapText="1"/>
      <protection locked="0"/>
    </xf>
    <xf numFmtId="164" fontId="10" fillId="0" borderId="27"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left" wrapText="1"/>
      <protection locked="0"/>
    </xf>
    <xf numFmtId="164" fontId="1" fillId="0" borderId="1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left" wrapText="1"/>
      <protection locked="0"/>
    </xf>
    <xf numFmtId="49" fontId="1" fillId="0" borderId="19" xfId="0" applyNumberFormat="1" applyFont="1" applyBorder="1" applyAlignment="1" applyProtection="1">
      <alignment horizontal="left" wrapText="1"/>
      <protection locked="0"/>
    </xf>
    <xf numFmtId="164" fontId="1" fillId="0" borderId="19" xfId="0" applyNumberFormat="1" applyFont="1" applyBorder="1" applyAlignment="1" applyProtection="1">
      <alignment horizontal="center" vertical="center"/>
      <protection locked="0"/>
    </xf>
    <xf numFmtId="164" fontId="1" fillId="0" borderId="14" xfId="0" applyNumberFormat="1" applyFont="1" applyBorder="1" applyAlignment="1" applyProtection="1">
      <alignment horizontal="left" wrapText="1"/>
      <protection locked="0"/>
    </xf>
    <xf numFmtId="164" fontId="1" fillId="0" borderId="15"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49" fontId="1" fillId="0" borderId="43" xfId="0" applyNumberFormat="1" applyFont="1" applyBorder="1" applyAlignment="1" applyProtection="1">
      <alignment horizontal="left" wrapText="1"/>
      <protection locked="0"/>
    </xf>
    <xf numFmtId="164" fontId="1" fillId="0" borderId="43" xfId="0" applyNumberFormat="1" applyFont="1" applyBorder="1" applyAlignment="1" applyProtection="1">
      <alignment horizontal="left" vertical="top" wrapText="1"/>
      <protection locked="0"/>
    </xf>
    <xf numFmtId="0" fontId="8" fillId="0" borderId="8" xfId="0" applyFont="1" applyBorder="1" applyAlignment="1" applyProtection="1">
      <alignment horizontal="left"/>
      <protection locked="0"/>
    </xf>
    <xf numFmtId="0" fontId="30" fillId="0" borderId="102" xfId="1" applyFont="1" applyBorder="1" applyAlignment="1">
      <alignment vertical="center"/>
    </xf>
    <xf numFmtId="0" fontId="31" fillId="0" borderId="101" xfId="1" applyFont="1" applyBorder="1" applyAlignment="1">
      <alignment vertical="center" wrapText="1"/>
    </xf>
    <xf numFmtId="0" fontId="30" fillId="0" borderId="85" xfId="1" applyFont="1" applyBorder="1" applyAlignment="1">
      <alignment vertical="center"/>
    </xf>
    <xf numFmtId="0" fontId="31" fillId="0" borderId="103" xfId="1" applyFont="1" applyBorder="1" applyAlignment="1">
      <alignment vertical="center" wrapText="1"/>
    </xf>
    <xf numFmtId="0" fontId="30" fillId="0" borderId="100" xfId="1" applyFont="1" applyBorder="1" applyAlignment="1">
      <alignment vertical="center" wrapText="1"/>
    </xf>
    <xf numFmtId="0" fontId="31" fillId="0" borderId="86" xfId="1" applyFont="1" applyBorder="1" applyAlignment="1">
      <alignment horizontal="left" vertical="center" wrapText="1"/>
    </xf>
    <xf numFmtId="0" fontId="31" fillId="0" borderId="85" xfId="1" applyFont="1" applyBorder="1" applyAlignment="1">
      <alignment horizontal="left" vertical="center" wrapText="1"/>
    </xf>
    <xf numFmtId="0" fontId="31" fillId="0" borderId="102" xfId="1" applyFont="1" applyBorder="1" applyAlignment="1">
      <alignment vertical="center" wrapText="1"/>
    </xf>
    <xf numFmtId="0" fontId="31" fillId="0" borderId="103" xfId="1" applyFont="1" applyBorder="1" applyAlignment="1">
      <alignment horizontal="left" vertical="center" wrapText="1"/>
    </xf>
    <xf numFmtId="0" fontId="31" fillId="0" borderId="80" xfId="1" applyFont="1" applyBorder="1" applyAlignment="1">
      <alignment vertical="center" wrapText="1"/>
    </xf>
    <xf numFmtId="0" fontId="31" fillId="0" borderId="87" xfId="1" applyFont="1" applyBorder="1" applyAlignment="1">
      <alignment horizontal="left" vertical="center" wrapText="1"/>
    </xf>
    <xf numFmtId="9" fontId="10" fillId="0" borderId="6" xfId="3" applyFont="1" applyBorder="1" applyAlignment="1" applyProtection="1">
      <alignment horizontal="left" wrapText="1"/>
      <protection locked="0"/>
    </xf>
    <xf numFmtId="9" fontId="10" fillId="0" borderId="17" xfId="3" applyFont="1" applyBorder="1" applyAlignment="1" applyProtection="1">
      <alignment horizontal="left" wrapText="1"/>
      <protection locked="0"/>
    </xf>
    <xf numFmtId="9" fontId="10" fillId="0" borderId="19" xfId="3" applyFont="1" applyBorder="1" applyAlignment="1" applyProtection="1">
      <alignment horizontal="left" wrapText="1"/>
      <protection locked="0"/>
    </xf>
    <xf numFmtId="0" fontId="9" fillId="0" borderId="52" xfId="0" applyFont="1" applyBorder="1" applyAlignment="1">
      <alignment vertical="center"/>
    </xf>
    <xf numFmtId="0" fontId="30" fillId="0" borderId="100" xfId="0" applyFont="1" applyBorder="1" applyAlignment="1">
      <alignment vertical="center"/>
    </xf>
    <xf numFmtId="0" fontId="31" fillId="0" borderId="101" xfId="0" applyFont="1" applyBorder="1" applyAlignment="1">
      <alignment horizontal="left" wrapText="1"/>
    </xf>
    <xf numFmtId="0" fontId="31" fillId="0" borderId="117" xfId="1" applyFont="1" applyBorder="1" applyAlignment="1">
      <alignment horizontal="left" vertical="center" wrapText="1"/>
    </xf>
    <xf numFmtId="0" fontId="12" fillId="12" borderId="118" xfId="0" applyFont="1" applyFill="1" applyBorder="1" applyAlignment="1">
      <alignment vertical="center"/>
    </xf>
    <xf numFmtId="0" fontId="10" fillId="12" borderId="119" xfId="0" applyFont="1" applyFill="1" applyBorder="1" applyAlignment="1">
      <alignment horizontal="left"/>
    </xf>
    <xf numFmtId="0" fontId="8" fillId="0" borderId="85" xfId="0" applyFont="1" applyBorder="1"/>
    <xf numFmtId="0" fontId="34" fillId="0" borderId="85" xfId="1" applyFont="1" applyBorder="1" applyAlignment="1">
      <alignment vertical="center"/>
    </xf>
    <xf numFmtId="0" fontId="31" fillId="0" borderId="122" xfId="1" applyFont="1" applyBorder="1" applyAlignment="1">
      <alignment vertical="center"/>
    </xf>
    <xf numFmtId="0" fontId="36" fillId="0" borderId="123" xfId="0" applyFont="1" applyBorder="1"/>
    <xf numFmtId="0" fontId="37" fillId="0" borderId="105" xfId="0" applyFont="1" applyBorder="1"/>
    <xf numFmtId="0" fontId="31" fillId="0" borderId="86" xfId="1" applyFont="1" applyBorder="1" applyAlignment="1">
      <alignment vertical="center" wrapText="1"/>
    </xf>
    <xf numFmtId="0" fontId="31" fillId="0" borderId="122" xfId="1" applyFont="1" applyBorder="1" applyAlignment="1">
      <alignment vertical="center" wrapText="1"/>
    </xf>
    <xf numFmtId="0" fontId="0" fillId="0" borderId="0" xfId="0" applyProtection="1">
      <protection hidden="1"/>
    </xf>
    <xf numFmtId="0" fontId="8" fillId="5" borderId="68" xfId="0" applyFont="1" applyFill="1" applyBorder="1" applyAlignment="1">
      <alignment horizontal="center" vertical="center" wrapText="1"/>
    </xf>
    <xf numFmtId="0" fontId="8" fillId="4" borderId="68" xfId="0" applyFont="1" applyFill="1" applyBorder="1" applyAlignment="1">
      <alignment horizontal="center" vertical="center" wrapText="1"/>
    </xf>
    <xf numFmtId="3" fontId="4" fillId="2" borderId="46" xfId="0" applyNumberFormat="1" applyFont="1" applyFill="1" applyBorder="1" applyAlignment="1">
      <alignment horizontal="center" vertical="center" wrapText="1"/>
    </xf>
    <xf numFmtId="0" fontId="10" fillId="0" borderId="9" xfId="0" applyFont="1" applyBorder="1" applyAlignment="1">
      <alignment vertical="center" wrapText="1"/>
    </xf>
    <xf numFmtId="0" fontId="12" fillId="0" borderId="0" xfId="0" applyFont="1" applyAlignment="1">
      <alignment vertical="center"/>
    </xf>
    <xf numFmtId="0" fontId="11" fillId="5" borderId="11"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4" borderId="24"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0" fontId="8" fillId="5" borderId="115" xfId="0" applyFont="1" applyFill="1" applyBorder="1" applyAlignment="1">
      <alignment horizontal="center" vertical="center" wrapText="1"/>
    </xf>
    <xf numFmtId="0" fontId="8" fillId="4" borderId="111" xfId="0" applyFont="1" applyFill="1" applyBorder="1" applyAlignment="1">
      <alignment horizontal="center" vertical="center" wrapText="1"/>
    </xf>
    <xf numFmtId="4" fontId="8" fillId="0" borderId="0" xfId="0" applyNumberFormat="1" applyFont="1" applyAlignment="1">
      <alignment horizontal="center" vertical="top" wrapText="1"/>
    </xf>
    <xf numFmtId="164" fontId="0" fillId="0" borderId="0" xfId="0" applyNumberFormat="1"/>
    <xf numFmtId="0" fontId="5" fillId="0" borderId="52" xfId="0" applyFont="1" applyBorder="1"/>
    <xf numFmtId="0" fontId="13" fillId="0" borderId="85" xfId="0" applyFont="1" applyBorder="1" applyAlignment="1">
      <alignment horizontal="left" vertical="center" wrapText="1"/>
    </xf>
    <xf numFmtId="0" fontId="3" fillId="0" borderId="0" xfId="0" applyFont="1" applyAlignment="1">
      <alignment horizontal="center"/>
    </xf>
    <xf numFmtId="0" fontId="15" fillId="0" borderId="52" xfId="0" applyFont="1" applyBorder="1" applyAlignment="1">
      <alignment horizontal="left" wrapText="1"/>
    </xf>
    <xf numFmtId="0" fontId="8" fillId="0" borderId="0" xfId="0" applyFont="1" applyAlignment="1">
      <alignment horizontal="center" vertical="top" wrapText="1"/>
    </xf>
    <xf numFmtId="3" fontId="4" fillId="2" borderId="22" xfId="0" applyNumberFormat="1" applyFont="1" applyFill="1" applyBorder="1" applyAlignment="1">
      <alignment horizontal="center" vertical="center" wrapText="1"/>
    </xf>
    <xf numFmtId="0" fontId="9" fillId="0" borderId="0" xfId="0" applyFont="1" applyAlignment="1">
      <alignment horizontal="center" vertical="top" wrapText="1"/>
    </xf>
    <xf numFmtId="0" fontId="2" fillId="0" borderId="0" xfId="0" applyFont="1" applyAlignment="1">
      <alignment horizontal="center"/>
    </xf>
    <xf numFmtId="164" fontId="1"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protection locked="0"/>
    </xf>
    <xf numFmtId="0" fontId="12" fillId="0" borderId="0" xfId="0" applyFont="1" applyAlignment="1">
      <alignment horizontal="center" vertical="top" wrapText="1"/>
    </xf>
    <xf numFmtId="0" fontId="9" fillId="0" borderId="0" xfId="0" applyFont="1"/>
    <xf numFmtId="0" fontId="9" fillId="0" borderId="0" xfId="0" applyFont="1" applyAlignment="1">
      <alignment horizontal="left" vertical="center"/>
    </xf>
    <xf numFmtId="0" fontId="1" fillId="0" borderId="55" xfId="0" applyFont="1" applyBorder="1"/>
    <xf numFmtId="0" fontId="9" fillId="0" borderId="0" xfId="0" applyFont="1" applyAlignment="1">
      <alignment horizontal="center"/>
    </xf>
    <xf numFmtId="3" fontId="4" fillId="2" borderId="57" xfId="0" applyNumberFormat="1" applyFont="1" applyFill="1" applyBorder="1" applyAlignment="1">
      <alignment wrapText="1"/>
    </xf>
    <xf numFmtId="3" fontId="4" fillId="2" borderId="57" xfId="0" applyNumberFormat="1" applyFont="1" applyFill="1" applyBorder="1" applyAlignment="1">
      <alignment horizontal="left" wrapText="1"/>
    </xf>
    <xf numFmtId="0" fontId="8" fillId="2" borderId="1" xfId="0" applyFont="1" applyFill="1" applyBorder="1" applyAlignment="1">
      <alignment vertical="top"/>
    </xf>
    <xf numFmtId="0" fontId="20" fillId="0" borderId="88" xfId="0" applyFont="1" applyBorder="1" applyAlignment="1">
      <alignment horizontal="left"/>
    </xf>
    <xf numFmtId="0" fontId="21" fillId="0" borderId="89" xfId="0" applyFont="1" applyBorder="1"/>
    <xf numFmtId="0" fontId="12" fillId="12" borderId="69" xfId="0" applyFont="1" applyFill="1" applyBorder="1" applyAlignment="1">
      <alignment horizontal="left"/>
    </xf>
    <xf numFmtId="0" fontId="0" fillId="12" borderId="84" xfId="0" applyFill="1" applyBorder="1"/>
    <xf numFmtId="0" fontId="12" fillId="11" borderId="85" xfId="0" applyFont="1" applyFill="1" applyBorder="1" applyAlignment="1">
      <alignment horizontal="left"/>
    </xf>
    <xf numFmtId="0" fontId="0" fillId="11" borderId="86" xfId="0" applyFill="1" applyBorder="1"/>
    <xf numFmtId="0" fontId="13" fillId="0" borderId="85" xfId="0" applyFont="1" applyBorder="1" applyAlignment="1">
      <alignment horizontal="left" vertical="center" wrapText="1"/>
    </xf>
    <xf numFmtId="0" fontId="19" fillId="11" borderId="85" xfId="1" applyFont="1" applyFill="1" applyBorder="1" applyAlignment="1">
      <alignment horizontal="left" vertical="center" wrapText="1"/>
    </xf>
    <xf numFmtId="0" fontId="19" fillId="11" borderId="86" xfId="1" applyFont="1" applyFill="1" applyBorder="1" applyAlignment="1">
      <alignment horizontal="left" vertical="center" wrapText="1"/>
    </xf>
    <xf numFmtId="0" fontId="22" fillId="0" borderId="85" xfId="1" applyFont="1" applyBorder="1" applyAlignment="1">
      <alignment horizontal="left" vertical="center"/>
    </xf>
    <xf numFmtId="0" fontId="17" fillId="0" borderId="85" xfId="0" applyFont="1" applyBorder="1" applyAlignment="1">
      <alignment horizontal="left"/>
    </xf>
    <xf numFmtId="0" fontId="17" fillId="0" borderId="86" xfId="0" applyFont="1" applyBorder="1" applyAlignment="1">
      <alignment horizontal="left"/>
    </xf>
    <xf numFmtId="0" fontId="3" fillId="0" borderId="0" xfId="0" applyFont="1" applyAlignment="1">
      <alignment horizontal="center"/>
    </xf>
    <xf numFmtId="49" fontId="4" fillId="0" borderId="95" xfId="0" applyNumberFormat="1" applyFont="1" applyBorder="1" applyAlignment="1" applyProtection="1">
      <alignment horizontal="left"/>
      <protection locked="0"/>
    </xf>
    <xf numFmtId="0" fontId="5" fillId="0" borderId="95" xfId="0" applyFont="1" applyBorder="1" applyProtection="1">
      <protection locked="0"/>
    </xf>
    <xf numFmtId="0" fontId="5" fillId="0" borderId="96" xfId="0" applyFont="1" applyBorder="1" applyProtection="1">
      <protection locked="0"/>
    </xf>
    <xf numFmtId="14" fontId="7" fillId="0" borderId="107" xfId="0" applyNumberFormat="1" applyFont="1" applyBorder="1" applyAlignment="1" applyProtection="1">
      <alignment horizontal="left"/>
      <protection locked="0"/>
    </xf>
    <xf numFmtId="0" fontId="5" fillId="0" borderId="107" xfId="0" applyFont="1" applyBorder="1" applyAlignment="1" applyProtection="1">
      <alignment horizontal="left"/>
      <protection locked="0"/>
    </xf>
    <xf numFmtId="3" fontId="4" fillId="2" borderId="109" xfId="0" applyNumberFormat="1" applyFont="1" applyFill="1" applyBorder="1" applyAlignment="1">
      <alignment horizontal="left"/>
    </xf>
    <xf numFmtId="0" fontId="5" fillId="0" borderId="90" xfId="0" applyFont="1" applyBorder="1"/>
    <xf numFmtId="14" fontId="7" fillId="0" borderId="98" xfId="0" applyNumberFormat="1" applyFont="1" applyBorder="1" applyAlignment="1" applyProtection="1">
      <alignment horizontal="left"/>
      <protection locked="0"/>
    </xf>
    <xf numFmtId="0" fontId="5" fillId="0" borderId="99" xfId="0" applyFont="1" applyBorder="1" applyAlignment="1" applyProtection="1">
      <alignment horizontal="left"/>
      <protection locked="0"/>
    </xf>
    <xf numFmtId="3" fontId="8" fillId="3" borderId="52" xfId="0" applyNumberFormat="1" applyFont="1" applyFill="1" applyBorder="1" applyAlignment="1">
      <alignment horizontal="left"/>
    </xf>
    <xf numFmtId="0" fontId="5" fillId="0" borderId="52" xfId="0" applyFont="1" applyBorder="1"/>
    <xf numFmtId="0" fontId="10" fillId="0" borderId="91" xfId="0" applyFont="1" applyBorder="1" applyAlignment="1">
      <alignment horizontal="left" wrapText="1"/>
    </xf>
    <xf numFmtId="0" fontId="15" fillId="0" borderId="52" xfId="0" applyFont="1" applyBorder="1" applyAlignment="1">
      <alignment horizontal="left" wrapText="1"/>
    </xf>
    <xf numFmtId="3" fontId="4" fillId="2" borderId="69" xfId="0" applyNumberFormat="1" applyFont="1" applyFill="1" applyBorder="1" applyAlignment="1">
      <alignment horizontal="center" vertical="center" wrapText="1"/>
    </xf>
    <xf numFmtId="0" fontId="5" fillId="0" borderId="72" xfId="0" applyFont="1" applyBorder="1" applyAlignment="1">
      <alignment horizontal="center" vertical="center"/>
    </xf>
    <xf numFmtId="3" fontId="4" fillId="2" borderId="70" xfId="0" applyNumberFormat="1" applyFont="1" applyFill="1" applyBorder="1" applyAlignment="1">
      <alignment horizontal="center" vertical="center" wrapText="1"/>
    </xf>
    <xf numFmtId="0" fontId="5" fillId="0" borderId="11" xfId="0" applyFont="1" applyBorder="1" applyAlignment="1">
      <alignment horizontal="center" vertical="center"/>
    </xf>
    <xf numFmtId="0" fontId="8" fillId="4" borderId="70" xfId="0" applyFont="1" applyFill="1" applyBorder="1" applyAlignment="1">
      <alignment horizontal="center" vertical="center" wrapText="1"/>
    </xf>
    <xf numFmtId="0" fontId="8" fillId="4" borderId="11"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166" fontId="10" fillId="0" borderId="55" xfId="0" applyNumberFormat="1" applyFont="1" applyBorder="1" applyAlignment="1" applyProtection="1">
      <alignment horizontal="left" wrapText="1"/>
      <protection locked="0"/>
    </xf>
    <xf numFmtId="166" fontId="5" fillId="0" borderId="7" xfId="0" applyNumberFormat="1" applyFont="1" applyBorder="1" applyProtection="1">
      <protection locked="0"/>
    </xf>
    <xf numFmtId="0" fontId="10" fillId="0" borderId="55" xfId="0" applyFont="1" applyBorder="1" applyAlignment="1" applyProtection="1">
      <alignment horizontal="left" wrapText="1"/>
      <protection locked="0"/>
    </xf>
    <xf numFmtId="0" fontId="5" fillId="0" borderId="7" xfId="0" applyFont="1" applyBorder="1" applyProtection="1">
      <protection locked="0"/>
    </xf>
    <xf numFmtId="0" fontId="9" fillId="0" borderId="0" xfId="0" applyFont="1" applyAlignment="1">
      <alignment horizontal="center" wrapText="1"/>
    </xf>
    <xf numFmtId="0" fontId="0" fillId="0" borderId="0" xfId="0"/>
    <xf numFmtId="0" fontId="8" fillId="0" borderId="0" xfId="0" applyFont="1" applyAlignment="1">
      <alignment horizontal="center" vertical="top" wrapText="1"/>
    </xf>
    <xf numFmtId="3" fontId="4" fillId="2" borderId="22" xfId="0" applyNumberFormat="1" applyFont="1" applyFill="1" applyBorder="1" applyAlignment="1">
      <alignment horizontal="center" vertical="center" wrapText="1"/>
    </xf>
    <xf numFmtId="0" fontId="5" fillId="0" borderId="46" xfId="0" applyFont="1" applyBorder="1" applyAlignment="1">
      <alignment horizontal="center" vertical="center"/>
    </xf>
    <xf numFmtId="0" fontId="10" fillId="0" borderId="9" xfId="0" applyFont="1" applyBorder="1" applyAlignment="1">
      <alignment horizontal="left" vertical="center" wrapText="1"/>
    </xf>
    <xf numFmtId="0" fontId="5" fillId="0" borderId="29" xfId="0" applyFont="1" applyBorder="1" applyAlignment="1">
      <alignment horizontal="center" vertical="center"/>
    </xf>
    <xf numFmtId="49" fontId="1" fillId="0" borderId="30" xfId="0" applyNumberFormat="1" applyFont="1" applyBorder="1" applyAlignment="1" applyProtection="1">
      <alignment horizontal="left" wrapText="1"/>
      <protection locked="0"/>
    </xf>
    <xf numFmtId="0" fontId="5" fillId="0" borderId="31" xfId="0" applyFont="1" applyBorder="1" applyProtection="1">
      <protection locked="0"/>
    </xf>
    <xf numFmtId="0" fontId="5" fillId="0" borderId="32" xfId="0" applyFont="1" applyBorder="1" applyProtection="1">
      <protection locked="0"/>
    </xf>
    <xf numFmtId="0" fontId="10" fillId="0" borderId="25" xfId="0" applyFont="1" applyBorder="1" applyAlignment="1" applyProtection="1">
      <alignment horizontal="left" wrapText="1"/>
      <protection locked="0"/>
    </xf>
    <xf numFmtId="0" fontId="5" fillId="0" borderId="26" xfId="0" applyFont="1" applyBorder="1" applyProtection="1">
      <protection locked="0"/>
    </xf>
    <xf numFmtId="49" fontId="1" fillId="0" borderId="55" xfId="0" applyNumberFormat="1" applyFont="1" applyBorder="1" applyAlignment="1" applyProtection="1">
      <alignment horizontal="left" wrapText="1"/>
      <protection locked="0"/>
    </xf>
    <xf numFmtId="0" fontId="5" fillId="0" borderId="4" xfId="0" applyFont="1" applyBorder="1" applyProtection="1">
      <protection locked="0"/>
    </xf>
    <xf numFmtId="49" fontId="1" fillId="0" borderId="27" xfId="0" applyNumberFormat="1" applyFont="1" applyBorder="1" applyAlignment="1" applyProtection="1">
      <alignment horizontal="left" wrapText="1"/>
      <protection locked="0"/>
    </xf>
    <xf numFmtId="0" fontId="5" fillId="0" borderId="9" xfId="0" applyFont="1" applyBorder="1" applyProtection="1">
      <protection locked="0"/>
    </xf>
    <xf numFmtId="0" fontId="5" fillId="0" borderId="28" xfId="0" applyFont="1" applyBorder="1" applyProtection="1">
      <protection locked="0"/>
    </xf>
    <xf numFmtId="0" fontId="9" fillId="0" borderId="0" xfId="0" applyFont="1" applyAlignment="1">
      <alignment horizontal="right" vertical="top" wrapText="1"/>
    </xf>
    <xf numFmtId="0" fontId="10" fillId="0" borderId="27" xfId="0" applyFont="1" applyBorder="1" applyAlignment="1" applyProtection="1">
      <alignment horizontal="left" wrapText="1"/>
      <protection locked="0"/>
    </xf>
    <xf numFmtId="0" fontId="9" fillId="0" borderId="0" xfId="0" applyFont="1" applyAlignment="1">
      <alignment horizontal="center" vertical="top" wrapText="1"/>
    </xf>
    <xf numFmtId="0" fontId="31" fillId="0" borderId="9" xfId="0" applyFont="1" applyBorder="1" applyAlignment="1">
      <alignment horizontal="left" wrapText="1"/>
    </xf>
    <xf numFmtId="49" fontId="1" fillId="0" borderId="35" xfId="0" applyNumberFormat="1" applyFont="1" applyBorder="1" applyAlignment="1" applyProtection="1">
      <alignment horizontal="left" wrapText="1"/>
      <protection locked="0"/>
    </xf>
    <xf numFmtId="0" fontId="5" fillId="0" borderId="36" xfId="0" applyFont="1" applyBorder="1" applyProtection="1">
      <protection locked="0"/>
    </xf>
    <xf numFmtId="0" fontId="5" fillId="0" borderId="37" xfId="0" applyFont="1" applyBorder="1" applyProtection="1">
      <protection locked="0"/>
    </xf>
    <xf numFmtId="0" fontId="9" fillId="0" borderId="0" xfId="0" applyFont="1" applyAlignment="1">
      <alignment horizontal="right" vertical="center" wrapText="1"/>
    </xf>
    <xf numFmtId="0" fontId="10" fillId="0" borderId="9" xfId="0" applyFont="1" applyBorder="1" applyAlignment="1">
      <alignment horizontal="left" vertical="center"/>
    </xf>
    <xf numFmtId="49" fontId="1" fillId="0" borderId="4" xfId="0" applyNumberFormat="1" applyFont="1" applyBorder="1" applyAlignment="1" applyProtection="1">
      <alignment horizontal="left" wrapText="1"/>
      <protection locked="0"/>
    </xf>
    <xf numFmtId="49" fontId="1" fillId="0" borderId="7" xfId="0" applyNumberFormat="1" applyFont="1" applyBorder="1" applyAlignment="1" applyProtection="1">
      <alignment horizontal="left" wrapText="1"/>
      <protection locked="0"/>
    </xf>
    <xf numFmtId="49" fontId="1" fillId="0" borderId="33" xfId="0" applyNumberFormat="1" applyFont="1" applyBorder="1" applyAlignment="1" applyProtection="1">
      <alignment horizontal="left" wrapText="1"/>
      <protection locked="0"/>
    </xf>
    <xf numFmtId="0" fontId="5" fillId="0" borderId="2" xfId="0" applyFont="1" applyBorder="1" applyProtection="1">
      <protection locked="0"/>
    </xf>
    <xf numFmtId="0" fontId="5" fillId="0" borderId="39" xfId="0" applyFont="1" applyBorder="1" applyProtection="1">
      <protection locked="0"/>
    </xf>
    <xf numFmtId="0" fontId="10" fillId="0" borderId="9" xfId="0" applyFont="1" applyBorder="1" applyAlignment="1">
      <alignment horizontal="left" vertical="top" wrapText="1"/>
    </xf>
    <xf numFmtId="0" fontId="7" fillId="0" borderId="12" xfId="0" applyFont="1" applyBorder="1" applyAlignment="1">
      <alignment horizontal="center" vertical="center" wrapText="1"/>
    </xf>
    <xf numFmtId="0" fontId="5" fillId="0" borderId="32" xfId="0" applyFont="1" applyBorder="1"/>
    <xf numFmtId="164" fontId="10" fillId="0" borderId="30" xfId="0" applyNumberFormat="1" applyFont="1" applyBorder="1" applyAlignment="1">
      <alignment horizontal="center"/>
    </xf>
    <xf numFmtId="0" fontId="5" fillId="0" borderId="40" xfId="0" applyFont="1" applyBorder="1"/>
    <xf numFmtId="0" fontId="7" fillId="0" borderId="3" xfId="0" applyFont="1" applyBorder="1" applyAlignment="1">
      <alignment horizontal="center" vertical="center" wrapText="1"/>
    </xf>
    <xf numFmtId="0" fontId="5" fillId="0" borderId="7" xfId="0" applyFont="1" applyBorder="1"/>
    <xf numFmtId="164" fontId="10" fillId="0" borderId="55" xfId="0" applyNumberFormat="1" applyFont="1" applyBorder="1" applyAlignment="1">
      <alignment horizontal="center"/>
    </xf>
    <xf numFmtId="0" fontId="5" fillId="0" borderId="5" xfId="0" applyFont="1" applyBorder="1"/>
    <xf numFmtId="49" fontId="1" fillId="0" borderId="44" xfId="0" applyNumberFormat="1" applyFont="1" applyBorder="1" applyAlignment="1" applyProtection="1">
      <alignment horizontal="left" wrapText="1"/>
      <protection locked="0"/>
    </xf>
    <xf numFmtId="0" fontId="5" fillId="0" borderId="29" xfId="0" applyFont="1" applyBorder="1" applyProtection="1">
      <protection locked="0"/>
    </xf>
    <xf numFmtId="0" fontId="5" fillId="0" borderId="45" xfId="0" applyFont="1" applyBorder="1" applyProtection="1">
      <protection locked="0"/>
    </xf>
    <xf numFmtId="0" fontId="4" fillId="2" borderId="69" xfId="0" applyFont="1" applyFill="1" applyBorder="1" applyAlignment="1">
      <alignment horizontal="center" vertical="center" wrapText="1"/>
    </xf>
    <xf numFmtId="0" fontId="5" fillId="0" borderId="110" xfId="0" applyFont="1" applyBorder="1"/>
    <xf numFmtId="0" fontId="5" fillId="0" borderId="80" xfId="0" applyFont="1" applyBorder="1"/>
    <xf numFmtId="0" fontId="5" fillId="0" borderId="112" xfId="0" applyFont="1" applyBorder="1"/>
    <xf numFmtId="0" fontId="9" fillId="0" borderId="0" xfId="0" applyFont="1" applyAlignment="1">
      <alignment horizontal="center" vertical="center"/>
    </xf>
    <xf numFmtId="0" fontId="0" fillId="0" borderId="0" xfId="0" applyAlignment="1">
      <alignment vertical="center"/>
    </xf>
    <xf numFmtId="0" fontId="7" fillId="0" borderId="16" xfId="0" applyFont="1" applyBorder="1" applyAlignment="1">
      <alignment horizontal="center" vertical="center" wrapText="1"/>
    </xf>
    <xf numFmtId="0" fontId="5" fillId="0" borderId="26" xfId="0" applyFont="1" applyBorder="1"/>
    <xf numFmtId="164" fontId="10" fillId="0" borderId="25" xfId="0" applyNumberFormat="1" applyFont="1" applyBorder="1" applyAlignment="1">
      <alignment horizontal="center"/>
    </xf>
    <xf numFmtId="0" fontId="5" fillId="0" borderId="42" xfId="0" applyFont="1" applyBorder="1"/>
    <xf numFmtId="0" fontId="4" fillId="6" borderId="56" xfId="0" applyFont="1" applyFill="1" applyBorder="1" applyAlignment="1">
      <alignment horizontal="center" vertical="center" wrapText="1"/>
    </xf>
    <xf numFmtId="0" fontId="5" fillId="0" borderId="48" xfId="0" applyFont="1" applyBorder="1"/>
    <xf numFmtId="164" fontId="4" fillId="6" borderId="56" xfId="0" applyNumberFormat="1" applyFont="1" applyFill="1" applyBorder="1" applyAlignment="1">
      <alignment horizontal="center"/>
    </xf>
    <xf numFmtId="14" fontId="4" fillId="0" borderId="76" xfId="0" applyNumberFormat="1" applyFont="1" applyBorder="1" applyAlignment="1" applyProtection="1">
      <alignment horizontal="left"/>
      <protection locked="0"/>
    </xf>
    <xf numFmtId="0" fontId="4" fillId="0" borderId="97" xfId="0" applyFont="1" applyBorder="1" applyAlignment="1" applyProtection="1">
      <alignment horizontal="left"/>
      <protection locked="0"/>
    </xf>
    <xf numFmtId="14" fontId="39" fillId="0" borderId="76" xfId="0" applyNumberFormat="1" applyFont="1" applyBorder="1" applyAlignment="1" applyProtection="1">
      <alignment horizontal="left"/>
      <protection locked="0"/>
    </xf>
    <xf numFmtId="0" fontId="39" fillId="0" borderId="97" xfId="0" applyFont="1" applyBorder="1" applyAlignment="1" applyProtection="1">
      <alignment horizontal="left"/>
      <protection locked="0"/>
    </xf>
    <xf numFmtId="49" fontId="4" fillId="0" borderId="124" xfId="0" applyNumberFormat="1" applyFont="1" applyBorder="1" applyAlignment="1" applyProtection="1">
      <alignment horizontal="left"/>
      <protection locked="0"/>
    </xf>
    <xf numFmtId="49" fontId="4" fillId="0" borderId="125" xfId="0" applyNumberFormat="1" applyFont="1" applyBorder="1" applyAlignment="1" applyProtection="1">
      <alignment horizontal="left"/>
      <protection locked="0"/>
    </xf>
    <xf numFmtId="1" fontId="40" fillId="11" borderId="76" xfId="0" applyNumberFormat="1" applyFont="1" applyFill="1" applyBorder="1" applyAlignment="1">
      <alignment horizontal="left"/>
    </xf>
    <xf numFmtId="1" fontId="40" fillId="11" borderId="97" xfId="0" applyNumberFormat="1" applyFont="1" applyFill="1" applyBorder="1" applyAlignment="1">
      <alignment horizontal="left"/>
    </xf>
    <xf numFmtId="0" fontId="4" fillId="11" borderId="3" xfId="0" applyFont="1" applyFill="1" applyBorder="1" applyAlignment="1">
      <alignment horizontal="center" vertical="center" wrapText="1"/>
    </xf>
    <xf numFmtId="0" fontId="4" fillId="11" borderId="7" xfId="0" applyFont="1" applyFill="1" applyBorder="1" applyAlignment="1">
      <alignment horizontal="center" vertical="center" wrapText="1"/>
    </xf>
    <xf numFmtId="164" fontId="8" fillId="11" borderId="55" xfId="0" applyNumberFormat="1" applyFont="1" applyFill="1" applyBorder="1" applyAlignment="1">
      <alignment horizontal="center"/>
    </xf>
    <xf numFmtId="164" fontId="8" fillId="11" borderId="5" xfId="0" applyNumberFormat="1" applyFont="1" applyFill="1" applyBorder="1" applyAlignment="1">
      <alignment horizontal="center"/>
    </xf>
    <xf numFmtId="0" fontId="8" fillId="2" borderId="56" xfId="0" applyFont="1" applyFill="1" applyBorder="1" applyAlignment="1">
      <alignment horizontal="center" vertical="center"/>
    </xf>
    <xf numFmtId="0" fontId="5" fillId="0" borderId="48" xfId="0" applyFont="1" applyBorder="1" applyAlignment="1">
      <alignment vertical="center"/>
    </xf>
    <xf numFmtId="0" fontId="8" fillId="4" borderId="56" xfId="0" applyFont="1" applyFill="1" applyBorder="1" applyAlignment="1">
      <alignment horizontal="center" vertical="center" wrapText="1"/>
    </xf>
    <xf numFmtId="0" fontId="5" fillId="0" borderId="54" xfId="0" applyFont="1" applyBorder="1" applyAlignment="1">
      <alignment vertical="center"/>
    </xf>
    <xf numFmtId="0" fontId="12" fillId="11" borderId="102" xfId="0" applyFont="1" applyFill="1" applyBorder="1" applyAlignment="1">
      <alignment horizontal="left"/>
    </xf>
    <xf numFmtId="0" fontId="0" fillId="11" borderId="103" xfId="0" applyFill="1" applyBorder="1"/>
    <xf numFmtId="0" fontId="30" fillId="0" borderId="121" xfId="0" applyFont="1" applyBorder="1" applyAlignment="1">
      <alignment horizontal="left"/>
    </xf>
    <xf numFmtId="0" fontId="30" fillId="0" borderId="122" xfId="0" applyFont="1" applyBorder="1" applyAlignment="1">
      <alignment horizontal="left"/>
    </xf>
    <xf numFmtId="0" fontId="34" fillId="0" borderId="120" xfId="1" applyFont="1" applyBorder="1" applyAlignment="1">
      <alignment horizontal="left" vertical="center"/>
    </xf>
    <xf numFmtId="0" fontId="34" fillId="0" borderId="85" xfId="1" applyFont="1" applyBorder="1" applyAlignment="1">
      <alignment horizontal="left" vertical="center"/>
    </xf>
    <xf numFmtId="0" fontId="29" fillId="12" borderId="100" xfId="1" applyFont="1" applyFill="1" applyBorder="1" applyAlignment="1">
      <alignment horizontal="left" vertical="center" wrapText="1"/>
    </xf>
    <xf numFmtId="0" fontId="29" fillId="12" borderId="101" xfId="1" applyFont="1" applyFill="1" applyBorder="1" applyAlignment="1">
      <alignment horizontal="left" vertical="center" wrapText="1"/>
    </xf>
    <xf numFmtId="0" fontId="13" fillId="0" borderId="100" xfId="0" applyFont="1" applyBorder="1" applyAlignment="1">
      <alignment horizontal="left" vertical="center" wrapText="1"/>
    </xf>
    <xf numFmtId="49" fontId="1" fillId="0" borderId="55" xfId="0" applyNumberFormat="1" applyFont="1" applyBorder="1" applyAlignment="1">
      <alignment horizontal="left" wrapText="1"/>
    </xf>
    <xf numFmtId="0" fontId="5" fillId="0" borderId="4" xfId="0" applyFont="1" applyBorder="1"/>
    <xf numFmtId="3" fontId="4" fillId="2" borderId="57" xfId="0" applyNumberFormat="1" applyFont="1" applyFill="1" applyBorder="1" applyAlignment="1">
      <alignment horizontal="center" wrapText="1"/>
    </xf>
    <xf numFmtId="0" fontId="5" fillId="0" borderId="60" xfId="0" applyFont="1" applyBorder="1"/>
    <xf numFmtId="0" fontId="5" fillId="0" borderId="65" xfId="0" applyFont="1" applyBorder="1"/>
    <xf numFmtId="0" fontId="8" fillId="0" borderId="55" xfId="0" applyFont="1" applyBorder="1" applyAlignment="1">
      <alignment horizontal="center" vertical="top" wrapText="1"/>
    </xf>
    <xf numFmtId="0" fontId="5" fillId="0" borderId="58" xfId="0" applyFont="1" applyBorder="1"/>
    <xf numFmtId="0" fontId="2" fillId="0" borderId="0" xfId="0" applyFont="1" applyAlignment="1">
      <alignment horizontal="center"/>
    </xf>
    <xf numFmtId="49" fontId="1" fillId="0" borderId="55" xfId="0" applyNumberFormat="1" applyFont="1" applyBorder="1" applyAlignment="1">
      <alignment horizontal="left"/>
    </xf>
    <xf numFmtId="0" fontId="1" fillId="0" borderId="55" xfId="0" applyFont="1" applyBorder="1" applyAlignment="1">
      <alignment horizontal="left"/>
    </xf>
    <xf numFmtId="0" fontId="9" fillId="0" borderId="0" xfId="0" applyFont="1" applyAlignment="1">
      <alignment horizontal="center"/>
    </xf>
    <xf numFmtId="0" fontId="4" fillId="0" borderId="55" xfId="0" applyFont="1" applyBorder="1" applyAlignment="1">
      <alignment horizontal="center" vertical="center" wrapText="1"/>
    </xf>
    <xf numFmtId="3" fontId="4" fillId="2" borderId="33" xfId="0" applyNumberFormat="1" applyFont="1" applyFill="1" applyBorder="1" applyAlignment="1">
      <alignment horizontal="center" wrapText="1"/>
    </xf>
    <xf numFmtId="0" fontId="5" fillId="0" borderId="2" xfId="0" applyFont="1" applyBorder="1"/>
    <xf numFmtId="0" fontId="5" fillId="0" borderId="39" xfId="0" applyFont="1" applyBorder="1"/>
    <xf numFmtId="49" fontId="1" fillId="0" borderId="1" xfId="0" applyNumberFormat="1" applyFont="1" applyBorder="1" applyAlignment="1">
      <alignment horizontal="left" wrapText="1"/>
    </xf>
    <xf numFmtId="0" fontId="4" fillId="2" borderId="57" xfId="0" applyFont="1" applyFill="1" applyBorder="1" applyAlignment="1">
      <alignment horizontal="center" vertical="center" wrapText="1"/>
    </xf>
    <xf numFmtId="0" fontId="5" fillId="0" borderId="8" xfId="0" applyFont="1" applyBorder="1"/>
    <xf numFmtId="0" fontId="5" fillId="0" borderId="28" xfId="0" applyFont="1" applyBorder="1"/>
    <xf numFmtId="0" fontId="8" fillId="2" borderId="55" xfId="0" applyFont="1" applyFill="1" applyBorder="1" applyAlignment="1">
      <alignment horizontal="center"/>
    </xf>
    <xf numFmtId="0" fontId="7" fillId="0" borderId="55" xfId="0" applyFont="1" applyBorder="1" applyAlignment="1">
      <alignment horizontal="center" vertical="center" wrapText="1"/>
    </xf>
    <xf numFmtId="3" fontId="4" fillId="2" borderId="63" xfId="0" applyNumberFormat="1" applyFont="1" applyFill="1" applyBorder="1" applyAlignment="1">
      <alignment horizontal="center" wrapText="1"/>
    </xf>
  </cellXfs>
  <cellStyles count="4">
    <cellStyle name="Hyperlink" xfId="2" builtinId="8"/>
    <cellStyle name="Normal" xfId="0" builtinId="0"/>
    <cellStyle name="Normal 2" xfId="1" xr:uid="{C6655503-C2FD-CE41-9ED4-828EC9BEDDA6}"/>
    <cellStyle name="Percent" xfId="3" builtinId="5"/>
  </cellStyles>
  <dxfs count="21">
    <dxf>
      <fill>
        <patternFill patternType="solid">
          <fgColor rgb="FFFFFF00"/>
          <bgColor rgb="FFFFFF00"/>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339587</xdr:colOff>
      <xdr:row>3</xdr:row>
      <xdr:rowOff>0</xdr:rowOff>
    </xdr:from>
    <xdr:to>
      <xdr:col>10</xdr:col>
      <xdr:colOff>41413</xdr:colOff>
      <xdr:row>6</xdr:row>
      <xdr:rowOff>289228</xdr:rowOff>
    </xdr:to>
    <xdr:sp macro="" textlink="">
      <xdr:nvSpPr>
        <xdr:cNvPr id="2" name="TextBox 1">
          <a:extLst>
            <a:ext uri="{FF2B5EF4-FFF2-40B4-BE49-F238E27FC236}">
              <a16:creationId xmlns:a16="http://schemas.microsoft.com/office/drawing/2014/main" id="{908027FE-557C-11A0-1E66-C5E2CBFD565C}"/>
            </a:ext>
          </a:extLst>
        </xdr:cNvPr>
        <xdr:cNvSpPr txBox="1"/>
      </xdr:nvSpPr>
      <xdr:spPr>
        <a:xfrm>
          <a:off x="8663609" y="695739"/>
          <a:ext cx="3834847" cy="11754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Contracts for Tiers B and C may begin as early as 1/23/25 for applications submitted by 10/24/24, or as late as 4/1/25 for applications submitted by 12/20/24. Delays during the review process may affect contract start dates.</a:t>
          </a:r>
          <a:endParaRPr lang="en-US" sz="1100" b="1"/>
        </a:p>
      </xdr:txBody>
    </xdr:sp>
    <xdr:clientData/>
  </xdr:twoCellAnchor>
</xdr:wsDr>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mhsa.gov/sites/default/files/fy24-award-standard-terms-condition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defaultColWidth="12.6640625" defaultRowHeight="15" customHeight="1"/>
  <cols>
    <col min="1" max="1" width="45.33203125" customWidth="1"/>
    <col min="2" max="2" width="142.6640625" customWidth="1"/>
    <col min="3" max="6" width="9.109375" customWidth="1"/>
    <col min="7" max="26" width="8.6640625" customWidth="1"/>
  </cols>
  <sheetData>
    <row r="1" spans="1:26" ht="14.25" customHeight="1" thickBot="1">
      <c r="A1" s="47"/>
      <c r="B1" s="48"/>
      <c r="C1" s="47"/>
      <c r="D1" s="47"/>
      <c r="E1" s="47"/>
      <c r="F1" s="47"/>
      <c r="G1" s="47"/>
      <c r="H1" s="47"/>
      <c r="I1" s="47"/>
      <c r="J1" s="47"/>
      <c r="K1" s="47"/>
      <c r="L1" s="47"/>
      <c r="M1" s="47"/>
      <c r="N1" s="47"/>
      <c r="O1" s="47"/>
      <c r="P1" s="47"/>
      <c r="Q1" s="47"/>
      <c r="R1" s="47"/>
      <c r="S1" s="47"/>
      <c r="T1" s="47"/>
      <c r="U1" s="47"/>
      <c r="V1" s="47"/>
      <c r="W1" s="47"/>
      <c r="X1" s="47"/>
      <c r="Y1" s="47"/>
      <c r="Z1" s="47"/>
    </row>
    <row r="2" spans="1:26" ht="15" customHeight="1">
      <c r="A2" s="104" t="s">
        <v>0</v>
      </c>
      <c r="B2" s="105"/>
      <c r="C2" s="47"/>
      <c r="D2" s="47"/>
      <c r="E2" s="47"/>
      <c r="F2" s="47"/>
      <c r="G2" s="47"/>
      <c r="H2" s="47"/>
      <c r="I2" s="47"/>
      <c r="J2" s="47"/>
      <c r="K2" s="47"/>
      <c r="L2" s="47"/>
      <c r="M2" s="47"/>
      <c r="N2" s="47"/>
      <c r="O2" s="47"/>
      <c r="P2" s="47"/>
      <c r="Q2" s="47"/>
      <c r="R2" s="47"/>
      <c r="S2" s="47"/>
      <c r="T2" s="47"/>
      <c r="U2" s="47"/>
      <c r="V2" s="47"/>
      <c r="W2" s="47"/>
      <c r="X2" s="47"/>
      <c r="Y2" s="47"/>
      <c r="Z2" s="47"/>
    </row>
    <row r="3" spans="1:26" ht="15" customHeight="1">
      <c r="A3" s="275" t="s">
        <v>1</v>
      </c>
      <c r="B3" s="276"/>
      <c r="C3" s="47"/>
      <c r="D3" s="47"/>
      <c r="E3" s="47"/>
      <c r="F3" s="47"/>
      <c r="G3" s="47"/>
      <c r="H3" s="47"/>
      <c r="I3" s="47"/>
      <c r="J3" s="47"/>
      <c r="K3" s="47"/>
      <c r="L3" s="47"/>
      <c r="M3" s="47"/>
      <c r="N3" s="47"/>
      <c r="O3" s="47"/>
      <c r="P3" s="47"/>
      <c r="Q3" s="47"/>
      <c r="R3" s="47"/>
      <c r="S3" s="47"/>
      <c r="T3" s="47"/>
      <c r="U3" s="47"/>
      <c r="V3" s="47"/>
      <c r="W3" s="47"/>
      <c r="X3" s="47"/>
      <c r="Y3" s="47"/>
      <c r="Z3" s="47"/>
    </row>
    <row r="4" spans="1:26" ht="15" customHeight="1">
      <c r="A4" s="116" t="s">
        <v>2</v>
      </c>
      <c r="B4" s="117" t="s">
        <v>3</v>
      </c>
      <c r="C4" s="47"/>
      <c r="D4" s="47"/>
      <c r="E4" s="47"/>
      <c r="F4" s="47"/>
      <c r="G4" s="47"/>
      <c r="H4" s="47"/>
      <c r="I4" s="47"/>
      <c r="J4" s="47"/>
      <c r="K4" s="47"/>
      <c r="L4" s="47"/>
      <c r="M4" s="47"/>
      <c r="N4" s="47"/>
      <c r="O4" s="47"/>
      <c r="P4" s="47"/>
      <c r="Q4" s="47"/>
      <c r="R4" s="47"/>
      <c r="S4" s="47"/>
      <c r="T4" s="47"/>
      <c r="U4" s="47"/>
      <c r="V4" s="47"/>
      <c r="W4" s="47"/>
      <c r="X4" s="47"/>
      <c r="Y4" s="47"/>
      <c r="Z4" s="47"/>
    </row>
    <row r="5" spans="1:26" ht="45" customHeight="1">
      <c r="A5" s="284" t="s">
        <v>4</v>
      </c>
      <c r="B5" s="118" t="s">
        <v>5</v>
      </c>
      <c r="C5" s="47"/>
      <c r="D5" s="47"/>
      <c r="E5" s="47"/>
      <c r="F5" s="47"/>
      <c r="G5" s="47"/>
      <c r="H5" s="47"/>
      <c r="I5" s="47"/>
      <c r="J5" s="47"/>
      <c r="K5" s="47"/>
      <c r="L5" s="47"/>
      <c r="M5" s="47"/>
      <c r="N5" s="47"/>
      <c r="O5" s="47"/>
      <c r="P5" s="47"/>
      <c r="Q5" s="47"/>
      <c r="R5" s="47"/>
      <c r="S5" s="47"/>
      <c r="T5" s="47"/>
      <c r="U5" s="47"/>
      <c r="V5" s="47"/>
      <c r="W5" s="47"/>
      <c r="X5" s="47"/>
      <c r="Y5" s="47"/>
      <c r="Z5" s="47"/>
    </row>
    <row r="6" spans="1:26" ht="15" customHeight="1">
      <c r="A6" s="284"/>
      <c r="B6" s="118" t="s">
        <v>6</v>
      </c>
      <c r="C6" s="47"/>
      <c r="D6" s="47"/>
      <c r="E6" s="47"/>
      <c r="F6" s="47"/>
      <c r="G6" s="47"/>
      <c r="H6" s="47"/>
      <c r="I6" s="47"/>
      <c r="J6" s="47"/>
      <c r="K6" s="47"/>
      <c r="L6" s="47"/>
      <c r="M6" s="47"/>
      <c r="N6" s="47"/>
      <c r="O6" s="47"/>
      <c r="P6" s="47"/>
      <c r="Q6" s="47"/>
      <c r="R6" s="47"/>
      <c r="S6" s="47"/>
      <c r="T6" s="47"/>
      <c r="U6" s="47"/>
      <c r="V6" s="47"/>
      <c r="W6" s="47"/>
      <c r="X6" s="47"/>
      <c r="Y6" s="47"/>
      <c r="Z6" s="47"/>
    </row>
    <row r="7" spans="1:26" ht="15" customHeight="1">
      <c r="A7" s="119" t="s">
        <v>7</v>
      </c>
      <c r="B7" s="120" t="s">
        <v>8</v>
      </c>
    </row>
    <row r="8" spans="1:26" ht="15" customHeight="1">
      <c r="A8" s="285"/>
      <c r="B8" s="286"/>
    </row>
    <row r="9" spans="1:26" ht="30" customHeight="1">
      <c r="A9" s="115" t="s">
        <v>9</v>
      </c>
      <c r="B9" s="99" t="s">
        <v>10</v>
      </c>
      <c r="C9" s="47"/>
      <c r="D9" s="47"/>
      <c r="E9" s="47"/>
      <c r="F9" s="47"/>
      <c r="G9" s="47"/>
      <c r="H9" s="47"/>
      <c r="I9" s="47"/>
      <c r="J9" s="47"/>
      <c r="K9" s="47"/>
      <c r="L9" s="47"/>
      <c r="M9" s="47"/>
      <c r="N9" s="47"/>
      <c r="O9" s="47"/>
      <c r="P9" s="47"/>
      <c r="Q9" s="47"/>
      <c r="R9" s="47"/>
      <c r="S9" s="47"/>
      <c r="T9" s="47"/>
      <c r="U9" s="47"/>
      <c r="V9" s="47"/>
      <c r="W9" s="47"/>
      <c r="X9" s="47"/>
      <c r="Y9" s="47"/>
      <c r="Z9" s="47"/>
    </row>
    <row r="10" spans="1:26" ht="30" customHeight="1">
      <c r="A10" s="121" t="s">
        <v>11</v>
      </c>
      <c r="B10" s="118" t="s">
        <v>12</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30" customHeight="1">
      <c r="A11" s="121" t="s">
        <v>13</v>
      </c>
      <c r="B11" s="118" t="s">
        <v>14</v>
      </c>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41.4">
      <c r="A12" s="121" t="s">
        <v>15</v>
      </c>
      <c r="B12" s="118" t="s">
        <v>16</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55.2">
      <c r="A13" s="122" t="s">
        <v>17</v>
      </c>
      <c r="B13" s="123" t="s">
        <v>18</v>
      </c>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5" customHeight="1">
      <c r="A14" s="106"/>
      <c r="B14" s="10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 customHeight="1">
      <c r="A15" s="282" t="s">
        <v>19</v>
      </c>
      <c r="B15" s="283"/>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5" customHeight="1">
      <c r="A16" s="112" t="s">
        <v>20</v>
      </c>
      <c r="B16" s="107" t="s">
        <v>21</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 customHeight="1">
      <c r="A17" s="108" t="s">
        <v>22</v>
      </c>
      <c r="B17" s="107" t="s">
        <v>23</v>
      </c>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 customHeight="1">
      <c r="A18" s="108" t="s">
        <v>24</v>
      </c>
      <c r="B18" s="107" t="s">
        <v>25</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5" customHeight="1">
      <c r="A19" s="108" t="s">
        <v>26</v>
      </c>
      <c r="B19" s="107" t="s">
        <v>27</v>
      </c>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 customHeight="1" thickBot="1">
      <c r="A20" s="109" t="s">
        <v>28</v>
      </c>
      <c r="B20" s="110" t="s">
        <v>29</v>
      </c>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5" customHeight="1">
      <c r="A21" s="111"/>
      <c r="B21" s="103"/>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 customHeight="1" thickBot="1">
      <c r="A22" s="47"/>
      <c r="B22" s="48"/>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 customHeight="1">
      <c r="A23" s="277" t="s">
        <v>30</v>
      </c>
      <c r="B23" s="278"/>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96.6">
      <c r="A24" s="256" t="s">
        <v>31</v>
      </c>
      <c r="B24" s="98" t="s">
        <v>32</v>
      </c>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27.6">
      <c r="A25" s="256" t="s">
        <v>33</v>
      </c>
      <c r="B25" s="99" t="s">
        <v>34</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27.6">
      <c r="A26" s="256" t="s">
        <v>35</v>
      </c>
      <c r="B26" s="99" t="s">
        <v>36</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4.4">
      <c r="A27" s="256" t="s">
        <v>37</v>
      </c>
      <c r="B27" s="99" t="s">
        <v>38</v>
      </c>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4.25" customHeight="1">
      <c r="A28" s="281" t="s">
        <v>39</v>
      </c>
      <c r="B28" s="99" t="s">
        <v>40</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30" customHeight="1">
      <c r="A29" s="281"/>
      <c r="B29" s="99" t="s">
        <v>41</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30" customHeight="1">
      <c r="A30" s="281"/>
      <c r="B30" s="99" t="s">
        <v>42</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 customHeight="1">
      <c r="A31" s="281"/>
      <c r="B31" s="99" t="s">
        <v>43</v>
      </c>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 customHeight="1">
      <c r="A32" s="279" t="s">
        <v>44</v>
      </c>
      <c r="B32" s="280"/>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 customHeight="1">
      <c r="A33" s="113" t="s">
        <v>45</v>
      </c>
      <c r="B33" s="99" t="s">
        <v>46</v>
      </c>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75" customHeight="1">
      <c r="A34" s="256" t="s">
        <v>47</v>
      </c>
      <c r="B34" s="99" t="s">
        <v>48</v>
      </c>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60" customHeight="1">
      <c r="A35" s="281" t="s">
        <v>49</v>
      </c>
      <c r="B35" s="98" t="s">
        <v>50</v>
      </c>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 customHeight="1">
      <c r="A36" s="281"/>
      <c r="B36" s="100" t="s">
        <v>51</v>
      </c>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 customHeight="1">
      <c r="A37" s="113" t="s">
        <v>52</v>
      </c>
      <c r="B37" s="99" t="s">
        <v>53</v>
      </c>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 customHeight="1">
      <c r="A38" s="97"/>
      <c r="B38" s="96"/>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 customHeight="1" thickBot="1">
      <c r="A39" s="101"/>
      <c r="B39" s="102" t="s">
        <v>54</v>
      </c>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4.25" customHeight="1">
      <c r="A40" s="47"/>
      <c r="B40" s="48"/>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4.25" customHeight="1">
      <c r="A41" s="47" t="s">
        <v>55</v>
      </c>
      <c r="B41" s="124" t="s">
        <v>56</v>
      </c>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4.25" customHeight="1">
      <c r="A42" s="47"/>
      <c r="B42" s="48"/>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4.25" customHeight="1">
      <c r="A43" s="47"/>
      <c r="B43" s="48"/>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4.25" customHeight="1">
      <c r="A44" s="47"/>
      <c r="B44" s="48"/>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4.25" customHeight="1">
      <c r="A45" s="47"/>
      <c r="B45" s="48"/>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4.25" customHeight="1">
      <c r="A46" s="47"/>
      <c r="B46" s="48"/>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4.25" customHeight="1">
      <c r="A47" s="47"/>
      <c r="B47" s="48"/>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4.25" customHeight="1">
      <c r="A48" s="47"/>
      <c r="B48" s="48"/>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4.25" customHeight="1">
      <c r="A49" s="47"/>
      <c r="B49" s="48"/>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4.25" customHeight="1">
      <c r="A50" s="47"/>
      <c r="B50" s="48"/>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4.25" customHeight="1">
      <c r="A51" s="47"/>
      <c r="B51" s="48"/>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4.25" customHeight="1">
      <c r="A52" s="47"/>
      <c r="B52" s="48"/>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4.25" customHeight="1">
      <c r="A53" s="47"/>
      <c r="B53" s="48"/>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4.25" customHeight="1">
      <c r="A54" s="47"/>
      <c r="B54" s="48"/>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4.25" customHeight="1">
      <c r="A55" s="47"/>
      <c r="B55" s="48"/>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4.25" customHeight="1">
      <c r="A56" s="47"/>
      <c r="B56" s="48"/>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4.25" customHeight="1">
      <c r="A57" s="47"/>
      <c r="B57" s="48"/>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4.25" customHeight="1">
      <c r="A58" s="47"/>
      <c r="B58" s="48"/>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4.25" customHeight="1">
      <c r="A59" s="47"/>
      <c r="B59" s="48"/>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4.25" customHeight="1">
      <c r="A60" s="47"/>
      <c r="B60" s="48"/>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4.25" customHeight="1">
      <c r="A61" s="47"/>
      <c r="B61" s="48"/>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4.25" customHeight="1">
      <c r="A62" s="47"/>
      <c r="B62" s="48"/>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4.25" customHeight="1">
      <c r="A63" s="47"/>
      <c r="B63" s="48"/>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4.25" customHeight="1">
      <c r="A64" s="47"/>
      <c r="B64" s="48"/>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4.25" customHeight="1">
      <c r="A65" s="47"/>
      <c r="B65" s="48"/>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4.25" customHeight="1">
      <c r="A66" s="47"/>
      <c r="B66" s="48"/>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4.25" customHeight="1">
      <c r="A67" s="47"/>
      <c r="B67" s="48"/>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4.25" customHeight="1">
      <c r="A68" s="47"/>
      <c r="B68" s="48"/>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4.25" customHeight="1">
      <c r="A69" s="47"/>
      <c r="B69" s="48"/>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4.25" customHeight="1">
      <c r="A70" s="47"/>
      <c r="B70" s="48"/>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4.25" customHeight="1">
      <c r="A71" s="47"/>
      <c r="B71" s="48"/>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4.25" customHeight="1">
      <c r="A72" s="47"/>
      <c r="B72" s="48"/>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4.25" customHeight="1">
      <c r="A73" s="47"/>
      <c r="B73" s="48"/>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4.25" customHeight="1">
      <c r="A74" s="47"/>
      <c r="B74" s="48"/>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4.25" customHeight="1">
      <c r="A75" s="47"/>
      <c r="B75" s="48"/>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4.25" customHeight="1">
      <c r="A76" s="47"/>
      <c r="B76" s="48"/>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4.25" customHeight="1">
      <c r="A77" s="47"/>
      <c r="B77" s="48"/>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4.25" customHeight="1">
      <c r="A78" s="47"/>
      <c r="B78" s="48"/>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4.25" customHeight="1">
      <c r="A79" s="47"/>
      <c r="B79" s="48"/>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4.25" customHeight="1">
      <c r="A80" s="47"/>
      <c r="B80" s="48"/>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4.25" customHeight="1">
      <c r="A81" s="47"/>
      <c r="B81" s="48"/>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4.25" customHeight="1">
      <c r="A82" s="47"/>
      <c r="B82" s="48"/>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4.25" customHeight="1">
      <c r="A83" s="47"/>
      <c r="B83" s="48"/>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4.25" customHeight="1">
      <c r="A84" s="47"/>
      <c r="B84" s="48"/>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4.25" customHeight="1">
      <c r="A85" s="47"/>
      <c r="B85" s="48"/>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4.25" customHeight="1">
      <c r="A86" s="47"/>
      <c r="B86" s="48"/>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4.25" customHeight="1">
      <c r="A87" s="47"/>
      <c r="B87" s="48"/>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4.25" customHeight="1">
      <c r="A88" s="47"/>
      <c r="B88" s="48"/>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4.25" customHeight="1">
      <c r="A89" s="47"/>
      <c r="B89" s="48"/>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4.25" customHeight="1">
      <c r="A90" s="47"/>
      <c r="B90" s="48"/>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4.25" customHeight="1">
      <c r="A91" s="47"/>
      <c r="B91" s="48"/>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4.25" customHeight="1">
      <c r="A92" s="47"/>
      <c r="B92" s="48"/>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4.25" customHeight="1">
      <c r="A93" s="47"/>
      <c r="B93" s="48"/>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4.25" customHeight="1">
      <c r="A94" s="47"/>
      <c r="B94" s="48"/>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4.25" customHeight="1">
      <c r="A95" s="47"/>
      <c r="B95" s="48"/>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4.25" customHeight="1">
      <c r="A96" s="47"/>
      <c r="B96" s="48"/>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4.25" customHeight="1">
      <c r="A97" s="47"/>
      <c r="B97" s="48"/>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4.25" customHeight="1">
      <c r="A98" s="47"/>
      <c r="B98" s="48"/>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4.25" customHeight="1">
      <c r="A99" s="47"/>
      <c r="B99" s="48"/>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4.25" customHeight="1">
      <c r="A100" s="47"/>
      <c r="B100" s="48"/>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4.25" customHeight="1">
      <c r="A101" s="47"/>
      <c r="B101" s="48"/>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4.25" customHeight="1">
      <c r="A102" s="47"/>
      <c r="B102" s="48"/>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4.25" customHeight="1">
      <c r="A103" s="47"/>
      <c r="B103" s="48"/>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4.25" customHeight="1">
      <c r="A104" s="47"/>
      <c r="B104" s="48"/>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4.25" customHeight="1">
      <c r="A105" s="47"/>
      <c r="B105" s="48"/>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4.25" customHeight="1">
      <c r="A106" s="47"/>
      <c r="B106" s="48"/>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4.25" customHeight="1">
      <c r="A107" s="47"/>
      <c r="B107" s="48"/>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4.25" customHeight="1">
      <c r="A108" s="47"/>
      <c r="B108" s="48"/>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4.25" customHeight="1">
      <c r="A109" s="47"/>
      <c r="B109" s="48"/>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4.25" customHeight="1">
      <c r="A110" s="47"/>
      <c r="B110" s="48"/>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4.25" customHeight="1">
      <c r="A111" s="47"/>
      <c r="B111" s="48"/>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4.25" customHeight="1">
      <c r="A112" s="47"/>
      <c r="B112" s="48"/>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4.25" customHeight="1">
      <c r="A113" s="47"/>
      <c r="B113" s="48"/>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4.25" customHeight="1">
      <c r="A114" s="47"/>
      <c r="B114" s="48"/>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4.25" customHeight="1">
      <c r="A115" s="47"/>
      <c r="B115" s="48"/>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4.25" customHeight="1">
      <c r="A116" s="47"/>
      <c r="B116" s="48"/>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4.25" customHeight="1">
      <c r="A117" s="47"/>
      <c r="B117" s="48"/>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4.25" customHeight="1">
      <c r="A118" s="47"/>
      <c r="B118" s="48"/>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4.25" customHeight="1">
      <c r="A119" s="47"/>
      <c r="B119" s="48"/>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4.25" customHeight="1">
      <c r="A120" s="47"/>
      <c r="B120" s="48"/>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4.25" customHeight="1">
      <c r="A121" s="47"/>
      <c r="B121" s="48"/>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4.25" customHeight="1">
      <c r="A122" s="47"/>
      <c r="B122" s="48"/>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4.25" customHeight="1">
      <c r="A123" s="47"/>
      <c r="B123" s="48"/>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4.25" customHeight="1">
      <c r="A124" s="47"/>
      <c r="B124" s="48"/>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4.25" customHeight="1">
      <c r="A125" s="47"/>
      <c r="B125" s="48"/>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4.25" customHeight="1">
      <c r="A126" s="47"/>
      <c r="B126" s="48"/>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4.25" customHeight="1">
      <c r="A127" s="47"/>
      <c r="B127" s="48"/>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4.25" customHeight="1">
      <c r="A128" s="47"/>
      <c r="B128" s="48"/>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4.25" customHeight="1">
      <c r="A129" s="47"/>
      <c r="B129" s="48"/>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4.25" customHeight="1">
      <c r="A130" s="47"/>
      <c r="B130" s="48"/>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4.25" customHeight="1">
      <c r="A131" s="47"/>
      <c r="B131" s="48"/>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4.25" customHeight="1">
      <c r="A132" s="47"/>
      <c r="B132" s="48"/>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4.25" customHeight="1">
      <c r="A133" s="47"/>
      <c r="B133" s="48"/>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4.25" customHeight="1">
      <c r="A134" s="47"/>
      <c r="B134" s="48"/>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4.25" customHeight="1">
      <c r="A135" s="47"/>
      <c r="B135" s="48"/>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4.25" customHeight="1">
      <c r="A136" s="47"/>
      <c r="B136" s="48"/>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4.25" customHeight="1">
      <c r="A137" s="47"/>
      <c r="B137" s="48"/>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4.25" customHeight="1">
      <c r="A138" s="47"/>
      <c r="B138" s="48"/>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4.25" customHeight="1">
      <c r="A139" s="47"/>
      <c r="B139" s="48"/>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4.25" customHeight="1">
      <c r="A140" s="47"/>
      <c r="B140" s="48"/>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4.25" customHeight="1">
      <c r="A141" s="47"/>
      <c r="B141" s="48"/>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4.25" customHeight="1">
      <c r="A142" s="47"/>
      <c r="B142" s="48"/>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4.25" customHeight="1">
      <c r="A143" s="47"/>
      <c r="B143" s="48"/>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4.25" customHeight="1">
      <c r="A144" s="47"/>
      <c r="B144" s="48"/>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4.25" customHeight="1">
      <c r="A145" s="47"/>
      <c r="B145" s="48"/>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4.25" customHeight="1">
      <c r="A146" s="47"/>
      <c r="B146" s="48"/>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4.25" customHeight="1">
      <c r="A147" s="47"/>
      <c r="B147" s="48"/>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4.25" customHeight="1">
      <c r="A148" s="47"/>
      <c r="B148" s="48"/>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4.25" customHeight="1">
      <c r="A149" s="47"/>
      <c r="B149" s="48"/>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4.25" customHeight="1">
      <c r="A150" s="47"/>
      <c r="B150" s="48"/>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4.25" customHeight="1">
      <c r="A151" s="47"/>
      <c r="B151" s="48"/>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4.25" customHeight="1">
      <c r="A152" s="47"/>
      <c r="B152" s="48"/>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4.25" customHeight="1">
      <c r="A153" s="47"/>
      <c r="B153" s="48"/>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4.25" customHeight="1">
      <c r="A154" s="47"/>
      <c r="B154" s="48"/>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4.25" customHeight="1">
      <c r="A155" s="47"/>
      <c r="B155" s="48"/>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4.25" customHeight="1">
      <c r="A156" s="47"/>
      <c r="B156" s="48"/>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4.25" customHeight="1">
      <c r="A157" s="47"/>
      <c r="B157" s="48"/>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4.25" customHeight="1">
      <c r="A158" s="47"/>
      <c r="B158" s="48"/>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4.25" customHeight="1">
      <c r="A159" s="47"/>
      <c r="B159" s="48"/>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4.25" customHeight="1">
      <c r="A160" s="47"/>
      <c r="B160" s="48"/>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4.25" customHeight="1">
      <c r="A161" s="47"/>
      <c r="B161" s="48"/>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4.25" customHeight="1">
      <c r="A162" s="47"/>
      <c r="B162" s="48"/>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4.25" customHeight="1">
      <c r="A163" s="47"/>
      <c r="B163" s="48"/>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4.25" customHeight="1">
      <c r="A164" s="47"/>
      <c r="B164" s="48"/>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4.25" customHeight="1">
      <c r="A165" s="47"/>
      <c r="B165" s="48"/>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4.25" customHeight="1">
      <c r="A166" s="47"/>
      <c r="B166" s="48"/>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4.25" customHeight="1">
      <c r="A167" s="47"/>
      <c r="B167" s="48"/>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4.25" customHeight="1">
      <c r="A168" s="47"/>
      <c r="B168" s="48"/>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4.25" customHeight="1">
      <c r="A169" s="47"/>
      <c r="B169" s="48"/>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4.25" customHeight="1">
      <c r="A170" s="47"/>
      <c r="B170" s="48"/>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4.25" customHeight="1">
      <c r="A171" s="47"/>
      <c r="B171" s="48"/>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4.25" customHeight="1">
      <c r="A172" s="47"/>
      <c r="B172" s="48"/>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4.25" customHeight="1">
      <c r="A173" s="47"/>
      <c r="B173" s="48"/>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4.25" customHeight="1">
      <c r="A174" s="47"/>
      <c r="B174" s="48"/>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4.25" customHeight="1">
      <c r="A175" s="47"/>
      <c r="B175" s="48"/>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4.25" customHeight="1">
      <c r="A176" s="47"/>
      <c r="B176" s="48"/>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4.25" customHeight="1">
      <c r="A177" s="47"/>
      <c r="B177" s="48"/>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4.25" customHeight="1">
      <c r="A178" s="47"/>
      <c r="B178" s="48"/>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4.25" customHeight="1">
      <c r="A179" s="47"/>
      <c r="B179" s="48"/>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4.25" customHeight="1">
      <c r="A180" s="47"/>
      <c r="B180" s="48"/>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4.25" customHeight="1">
      <c r="A181" s="47"/>
      <c r="B181" s="48"/>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4.25" customHeight="1">
      <c r="A182" s="47"/>
      <c r="B182" s="48"/>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4.25" customHeight="1">
      <c r="A183" s="47"/>
      <c r="B183" s="48"/>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4.25" customHeight="1">
      <c r="A184" s="47"/>
      <c r="B184" s="48"/>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4.25" customHeight="1">
      <c r="A185" s="47"/>
      <c r="B185" s="48"/>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4.25" customHeight="1">
      <c r="A186" s="47"/>
      <c r="B186" s="48"/>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4.25" customHeight="1">
      <c r="A187" s="47"/>
      <c r="B187" s="48"/>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4.25" customHeight="1">
      <c r="A188" s="47"/>
      <c r="B188" s="48"/>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4.25" customHeight="1">
      <c r="A189" s="47"/>
      <c r="B189" s="48"/>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4.25" customHeight="1">
      <c r="A190" s="47"/>
      <c r="B190" s="48"/>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4.25" customHeight="1">
      <c r="A191" s="47"/>
      <c r="B191" s="48"/>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4.25" customHeight="1">
      <c r="A192" s="47"/>
      <c r="B192" s="48"/>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4.25" customHeight="1">
      <c r="A193" s="47"/>
      <c r="B193" s="48"/>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4.25" customHeight="1">
      <c r="A194" s="47"/>
      <c r="B194" s="48"/>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4.25" customHeight="1">
      <c r="A195" s="47"/>
      <c r="B195" s="48"/>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4.25" customHeight="1">
      <c r="A196" s="47"/>
      <c r="B196" s="48"/>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4.25" customHeight="1">
      <c r="A197" s="47"/>
      <c r="B197" s="48"/>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4.25" customHeight="1">
      <c r="A198" s="47"/>
      <c r="B198" s="48"/>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4.25" customHeight="1">
      <c r="A199" s="47"/>
      <c r="B199" s="48"/>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4.25" customHeight="1">
      <c r="A200" s="47"/>
      <c r="B200" s="48"/>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4.25" customHeight="1">
      <c r="A201" s="47"/>
      <c r="B201" s="48"/>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4.25" customHeight="1">
      <c r="A202" s="47"/>
      <c r="B202" s="48"/>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4.25" customHeight="1">
      <c r="A203" s="47"/>
      <c r="B203" s="48"/>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4.25" customHeight="1">
      <c r="A204" s="47"/>
      <c r="B204" s="48"/>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4.25" customHeight="1">
      <c r="A205" s="47"/>
      <c r="B205" s="48"/>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4.25" customHeight="1">
      <c r="A206" s="47"/>
      <c r="B206" s="48"/>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4.25" customHeight="1">
      <c r="A207" s="47"/>
      <c r="B207" s="48"/>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4.25" customHeight="1">
      <c r="A208" s="47"/>
      <c r="B208" s="48"/>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4.25" customHeight="1">
      <c r="A209" s="47"/>
      <c r="B209" s="48"/>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4.25" customHeight="1">
      <c r="A210" s="47"/>
      <c r="B210" s="48"/>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4.25" customHeight="1">
      <c r="A211" s="47"/>
      <c r="B211" s="48"/>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4.25" customHeight="1">
      <c r="A212" s="47"/>
      <c r="B212" s="48"/>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4.25" customHeight="1">
      <c r="A213" s="47"/>
      <c r="B213" s="48"/>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4.25" customHeight="1">
      <c r="A214" s="47"/>
      <c r="B214" s="48"/>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4.25" customHeight="1">
      <c r="A215" s="47"/>
      <c r="B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4.25" customHeight="1">
      <c r="A216" s="47"/>
      <c r="B216" s="48"/>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4.25" customHeight="1">
      <c r="A217" s="47"/>
      <c r="B217" s="48"/>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4.25" customHeight="1">
      <c r="A218" s="47"/>
      <c r="B218" s="48"/>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4.25" customHeight="1">
      <c r="A219" s="47"/>
      <c r="B219" s="48"/>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4.25" customHeight="1">
      <c r="A220" s="47"/>
      <c r="B220" s="48"/>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4.25" customHeight="1">
      <c r="A221" s="47"/>
      <c r="B221" s="48"/>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4.25" customHeight="1">
      <c r="A222" s="47"/>
      <c r="B222" s="48"/>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4.25" customHeight="1">
      <c r="A223" s="47"/>
      <c r="B223" s="48"/>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4.25" customHeight="1">
      <c r="A224" s="47"/>
      <c r="B224" s="48"/>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4.25" customHeight="1">
      <c r="A225" s="47"/>
      <c r="B225" s="48"/>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4.25" customHeight="1">
      <c r="A226" s="47"/>
      <c r="B226" s="48"/>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4.25" customHeight="1">
      <c r="A227" s="47"/>
      <c r="B227" s="48"/>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4.25" customHeight="1">
      <c r="A228" s="47"/>
      <c r="B228" s="48"/>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4.25" customHeight="1">
      <c r="A229" s="47"/>
      <c r="B229" s="48"/>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4.25" customHeight="1">
      <c r="A230" s="47"/>
      <c r="B230" s="48"/>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4.25" customHeight="1">
      <c r="A231" s="47"/>
      <c r="B231" s="48"/>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4.25" customHeight="1">
      <c r="A232" s="47"/>
      <c r="B232" s="48"/>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4.25" customHeight="1">
      <c r="A233" s="47"/>
      <c r="B233" s="48"/>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4.25" customHeight="1">
      <c r="A234" s="47"/>
      <c r="B234" s="48"/>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4.25" customHeight="1">
      <c r="A235" s="47"/>
      <c r="B235" s="48"/>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4.25" customHeight="1">
      <c r="A236" s="47"/>
      <c r="B236" s="48"/>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4.25" customHeight="1">
      <c r="A237" s="47"/>
      <c r="B237" s="48"/>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4.25" customHeight="1">
      <c r="A238" s="47"/>
      <c r="B238" s="48"/>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4.25" customHeight="1">
      <c r="A239" s="47"/>
      <c r="B239" s="48"/>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4.25" customHeight="1">
      <c r="A240" s="47"/>
      <c r="B240" s="48"/>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4.25" customHeight="1">
      <c r="A241" s="47"/>
      <c r="B241" s="48"/>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4.25" customHeight="1">
      <c r="A242" s="47"/>
      <c r="B242" s="48"/>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4.25" customHeight="1">
      <c r="A243" s="47"/>
      <c r="B243" s="48"/>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4.25" customHeight="1">
      <c r="A244" s="47"/>
      <c r="B244" s="48"/>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4.25" customHeight="1">
      <c r="A245" s="47"/>
      <c r="B245" s="48"/>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4.25" customHeight="1">
      <c r="A246" s="47"/>
      <c r="B246" s="48"/>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4.25" customHeight="1">
      <c r="A247" s="47"/>
      <c r="B247" s="48"/>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4.25" customHeight="1">
      <c r="A248" s="47"/>
      <c r="B248" s="48"/>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4.25" customHeight="1">
      <c r="A249" s="47"/>
      <c r="B249" s="48"/>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4.25" customHeight="1">
      <c r="A250" s="47"/>
      <c r="B250" s="48"/>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4.25" customHeight="1">
      <c r="A251" s="47"/>
      <c r="B251" s="48"/>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4.25" customHeight="1">
      <c r="A252" s="47"/>
      <c r="B252" s="48"/>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4.25" customHeight="1">
      <c r="A253" s="47"/>
      <c r="B253" s="48"/>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4.25" customHeight="1">
      <c r="A254" s="47"/>
      <c r="B254" s="48"/>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4.25" customHeight="1">
      <c r="A255" s="47"/>
      <c r="B255" s="48"/>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4.25" customHeight="1">
      <c r="A256" s="47"/>
      <c r="B256" s="48"/>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4.25" customHeight="1">
      <c r="A257" s="47"/>
      <c r="B257" s="48"/>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4.25" customHeight="1">
      <c r="A258" s="47"/>
      <c r="B258" s="48"/>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4.25" customHeight="1">
      <c r="A259" s="47"/>
      <c r="B259" s="48"/>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4.25" customHeight="1">
      <c r="A260" s="47"/>
      <c r="B260" s="48"/>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4.25" customHeight="1">
      <c r="A261" s="47"/>
      <c r="B261" s="48"/>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4.25" customHeight="1">
      <c r="A262" s="47"/>
      <c r="B262" s="48"/>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4.25" customHeight="1">
      <c r="A263" s="47"/>
      <c r="B263" s="48"/>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4.25" customHeight="1">
      <c r="A264" s="47"/>
      <c r="B264" s="48"/>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4.25" customHeight="1">
      <c r="A265" s="47"/>
      <c r="B265" s="48"/>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4.25" customHeight="1">
      <c r="A266" s="47"/>
      <c r="B266" s="48"/>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4.25" customHeight="1">
      <c r="A267" s="47"/>
      <c r="B267" s="48"/>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4.25" customHeight="1">
      <c r="A268" s="47"/>
      <c r="B268" s="48"/>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4.25" customHeight="1">
      <c r="A269" s="47"/>
      <c r="B269" s="48"/>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4.25" customHeight="1">
      <c r="A270" s="47"/>
      <c r="B270" s="48"/>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4.25" customHeight="1">
      <c r="A271" s="47"/>
      <c r="B271" s="48"/>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4.25" customHeight="1">
      <c r="A272" s="47"/>
      <c r="B272" s="48"/>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4.25" customHeight="1">
      <c r="A273" s="47"/>
      <c r="B273" s="48"/>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4.25" customHeight="1">
      <c r="A274" s="47"/>
      <c r="B274" s="48"/>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4.25" customHeight="1">
      <c r="A275" s="47"/>
      <c r="B275" s="48"/>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4.25" customHeight="1">
      <c r="A276" s="47"/>
      <c r="B276" s="48"/>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4.25" customHeight="1">
      <c r="A277" s="47"/>
      <c r="B277" s="48"/>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4.25" customHeight="1">
      <c r="A278" s="47"/>
      <c r="B278" s="48"/>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4.25" customHeight="1">
      <c r="A279" s="47"/>
      <c r="B279" s="48"/>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4.25" customHeight="1">
      <c r="A280" s="47"/>
      <c r="B280" s="48"/>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4.25" customHeight="1">
      <c r="A281" s="47"/>
      <c r="B281" s="48"/>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4.25" customHeight="1">
      <c r="A282" s="47"/>
      <c r="B282" s="48"/>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4.25" customHeight="1">
      <c r="A283" s="47"/>
      <c r="B283" s="48"/>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4.25" customHeight="1">
      <c r="A284" s="47"/>
      <c r="B284" s="48"/>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4.25" customHeight="1">
      <c r="A285" s="47"/>
      <c r="B285" s="48"/>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4.25" customHeight="1">
      <c r="A286" s="47"/>
      <c r="B286" s="48"/>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4.25" customHeight="1">
      <c r="A287" s="47"/>
      <c r="B287" s="48"/>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4.25" customHeight="1">
      <c r="A288" s="47"/>
      <c r="B288" s="48"/>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4.25" customHeight="1">
      <c r="A289" s="47"/>
      <c r="B289" s="48"/>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4.25" customHeight="1">
      <c r="A290" s="47"/>
      <c r="B290" s="48"/>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4.25" customHeight="1">
      <c r="A291" s="47"/>
      <c r="B291" s="48"/>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4.25" customHeight="1">
      <c r="A292" s="47"/>
      <c r="B292" s="48"/>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4.25" customHeight="1">
      <c r="A293" s="47"/>
      <c r="B293" s="48"/>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4.25" customHeight="1">
      <c r="A294" s="47"/>
      <c r="B294" s="48"/>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4.25" customHeight="1">
      <c r="A295" s="47"/>
      <c r="B295" s="48"/>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4.25" customHeight="1">
      <c r="A296" s="47"/>
      <c r="B296" s="48"/>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4.25" customHeight="1">
      <c r="A297" s="47"/>
      <c r="B297" s="48"/>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4.25" customHeight="1">
      <c r="A298" s="47"/>
      <c r="B298" s="48"/>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4.25" customHeight="1">
      <c r="A299" s="47"/>
      <c r="B299" s="48"/>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4.25" customHeight="1">
      <c r="A300" s="47"/>
      <c r="B300" s="48"/>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4.25" customHeight="1">
      <c r="A301" s="47"/>
      <c r="B301" s="48"/>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4.25" customHeight="1">
      <c r="A302" s="47"/>
      <c r="B302" s="48"/>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4.25" customHeight="1">
      <c r="A303" s="47"/>
      <c r="B303" s="48"/>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4.25" customHeight="1">
      <c r="A304" s="47"/>
      <c r="B304" s="48"/>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4.25" customHeight="1">
      <c r="A305" s="47"/>
      <c r="B305" s="48"/>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4.25" customHeight="1">
      <c r="A306" s="47"/>
      <c r="B306" s="48"/>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4.25" customHeight="1">
      <c r="A307" s="47"/>
      <c r="B307" s="48"/>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4.25" customHeight="1">
      <c r="A308" s="47"/>
      <c r="B308" s="48"/>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4.25" customHeight="1">
      <c r="A309" s="47"/>
      <c r="B309" s="48"/>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4.25" customHeight="1">
      <c r="A310" s="47"/>
      <c r="B310" s="48"/>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4.25" customHeight="1">
      <c r="A311" s="47"/>
      <c r="B311" s="48"/>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4.25" customHeight="1">
      <c r="A312" s="47"/>
      <c r="B312" s="48"/>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4.25" customHeight="1">
      <c r="A313" s="47"/>
      <c r="B313" s="48"/>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4.25" customHeight="1">
      <c r="A314" s="47"/>
      <c r="B314" s="48"/>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4.25" customHeight="1">
      <c r="A315" s="47"/>
      <c r="B315" s="48"/>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4.25" customHeight="1">
      <c r="A316" s="47"/>
      <c r="B316" s="48"/>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4.25" customHeight="1">
      <c r="A317" s="47"/>
      <c r="B317" s="48"/>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4.25" customHeight="1">
      <c r="A318" s="47"/>
      <c r="B318" s="48"/>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4.25" customHeight="1">
      <c r="A319" s="47"/>
      <c r="B319" s="48"/>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4.25" customHeight="1">
      <c r="A320" s="47"/>
      <c r="B320" s="48"/>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4.25" customHeight="1">
      <c r="A321" s="47"/>
      <c r="B321" s="48"/>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4.25" customHeight="1">
      <c r="A322" s="47"/>
      <c r="B322" s="48"/>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4.25" customHeight="1">
      <c r="A323" s="47"/>
      <c r="B323" s="48"/>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4.25" customHeight="1">
      <c r="A324" s="47"/>
      <c r="B324" s="48"/>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4.25" customHeight="1">
      <c r="A325" s="47"/>
      <c r="B325" s="48"/>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4.25" customHeight="1">
      <c r="A326" s="47"/>
      <c r="B326" s="48"/>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4.25" customHeight="1">
      <c r="A327" s="47"/>
      <c r="B327" s="48"/>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4.25" customHeight="1">
      <c r="A328" s="47"/>
      <c r="B328" s="48"/>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4.25" customHeight="1">
      <c r="A329" s="47"/>
      <c r="B329" s="48"/>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4.25" customHeight="1">
      <c r="A330" s="47"/>
      <c r="B330" s="48"/>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4.25" customHeight="1">
      <c r="A331" s="47"/>
      <c r="B331" s="48"/>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4.25" customHeight="1">
      <c r="A332" s="47"/>
      <c r="B332" s="48"/>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4.25" customHeight="1">
      <c r="A333" s="47"/>
      <c r="B333" s="48"/>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4.25" customHeight="1">
      <c r="A334" s="47"/>
      <c r="B334" s="48"/>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4.25" customHeight="1">
      <c r="A335" s="47"/>
      <c r="B335" s="48"/>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4.25" customHeight="1">
      <c r="A336" s="47"/>
      <c r="B336" s="48"/>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4.25" customHeight="1">
      <c r="A337" s="47"/>
      <c r="B337" s="48"/>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4.25" customHeight="1">
      <c r="A338" s="47"/>
      <c r="B338" s="48"/>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4.25" customHeight="1">
      <c r="A339" s="47"/>
      <c r="B339" s="48"/>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4.25" customHeight="1">
      <c r="A340" s="47"/>
      <c r="B340" s="48"/>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4.25" customHeight="1">
      <c r="A341" s="47"/>
      <c r="B341" s="48"/>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4.25" customHeight="1">
      <c r="A342" s="47"/>
      <c r="B342" s="48"/>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4.25" customHeight="1">
      <c r="A343" s="47"/>
      <c r="B343" s="48"/>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4.25" customHeight="1">
      <c r="A344" s="47"/>
      <c r="B344" s="48"/>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4.25" customHeight="1">
      <c r="A345" s="47"/>
      <c r="B345" s="48"/>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4.25" customHeight="1">
      <c r="A346" s="47"/>
      <c r="B346" s="48"/>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4.25" customHeight="1">
      <c r="A347" s="47"/>
      <c r="B347" s="48"/>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4.25" customHeight="1">
      <c r="A348" s="47"/>
      <c r="B348" s="48"/>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4.25" customHeight="1">
      <c r="A349" s="47"/>
      <c r="B349" s="48"/>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4.25" customHeight="1">
      <c r="A350" s="47"/>
      <c r="B350" s="48"/>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4.25" customHeight="1">
      <c r="A351" s="47"/>
      <c r="B351" s="48"/>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4.25" customHeight="1">
      <c r="A352" s="47"/>
      <c r="B352" s="48"/>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4.25" customHeight="1">
      <c r="A353" s="47"/>
      <c r="B353" s="48"/>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4.25" customHeight="1">
      <c r="A354" s="47"/>
      <c r="B354" s="48"/>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4.25" customHeight="1">
      <c r="A355" s="47"/>
      <c r="B355" s="48"/>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4.25" customHeight="1">
      <c r="A356" s="47"/>
      <c r="B356" s="48"/>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4.25" customHeight="1">
      <c r="A357" s="47"/>
      <c r="B357" s="48"/>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4.25" customHeight="1">
      <c r="A358" s="47"/>
      <c r="B358" s="48"/>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4.25" customHeight="1">
      <c r="A359" s="47"/>
      <c r="B359" s="48"/>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4.25" customHeight="1">
      <c r="A360" s="47"/>
      <c r="B360" s="48"/>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4.25" customHeight="1">
      <c r="A361" s="47"/>
      <c r="B361" s="48"/>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4.25" customHeight="1">
      <c r="A362" s="47"/>
      <c r="B362" s="48"/>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4.25" customHeight="1">
      <c r="A363" s="47"/>
      <c r="B363" s="48"/>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4.25" customHeight="1">
      <c r="A364" s="47"/>
      <c r="B364" s="48"/>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4.25" customHeight="1">
      <c r="A365" s="47"/>
      <c r="B365" s="48"/>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4.25" customHeight="1">
      <c r="A366" s="47"/>
      <c r="B366" s="48"/>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4.25" customHeight="1">
      <c r="A367" s="47"/>
      <c r="B367" s="48"/>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4.25" customHeight="1">
      <c r="A368" s="47"/>
      <c r="B368" s="48"/>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4.25" customHeight="1">
      <c r="A369" s="47"/>
      <c r="B369" s="48"/>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4.25" customHeight="1">
      <c r="A370" s="47"/>
      <c r="B370" s="48"/>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4.25" customHeight="1">
      <c r="A371" s="47"/>
      <c r="B371" s="48"/>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4.25" customHeight="1">
      <c r="A372" s="47"/>
      <c r="B372" s="48"/>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4.25" customHeight="1">
      <c r="A373" s="47"/>
      <c r="B373" s="48"/>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4.25" customHeight="1">
      <c r="A374" s="47"/>
      <c r="B374" s="48"/>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4.25" customHeight="1">
      <c r="A375" s="47"/>
      <c r="B375" s="48"/>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4.25" customHeight="1">
      <c r="A376" s="47"/>
      <c r="B376" s="48"/>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4.25" customHeight="1">
      <c r="A377" s="47"/>
      <c r="B377" s="48"/>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4.25" customHeight="1">
      <c r="A378" s="47"/>
      <c r="B378" s="48"/>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4.25" customHeight="1">
      <c r="A379" s="47"/>
      <c r="B379" s="48"/>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4.25" customHeight="1">
      <c r="A380" s="47"/>
      <c r="B380" s="48"/>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4.25" customHeight="1">
      <c r="A381" s="47"/>
      <c r="B381" s="48"/>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4.25" customHeight="1">
      <c r="A382" s="47"/>
      <c r="B382" s="48"/>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4.25" customHeight="1">
      <c r="A383" s="47"/>
      <c r="B383" s="48"/>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4.25" customHeight="1">
      <c r="A384" s="47"/>
      <c r="B384" s="48"/>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4.25" customHeight="1">
      <c r="A385" s="47"/>
      <c r="B385" s="48"/>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4.25" customHeight="1">
      <c r="A386" s="47"/>
      <c r="B386" s="48"/>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4.25" customHeight="1">
      <c r="A387" s="47"/>
      <c r="B387" s="48"/>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4.25" customHeight="1">
      <c r="A388" s="47"/>
      <c r="B388" s="48"/>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4.25" customHeight="1">
      <c r="A389" s="47"/>
      <c r="B389" s="48"/>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4.25" customHeight="1">
      <c r="A390" s="47"/>
      <c r="B390" s="48"/>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4.25" customHeight="1">
      <c r="A391" s="47"/>
      <c r="B391" s="48"/>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4.25" customHeight="1">
      <c r="A392" s="47"/>
      <c r="B392" s="48"/>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4.25" customHeight="1">
      <c r="A393" s="47"/>
      <c r="B393" s="48"/>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4.25" customHeight="1">
      <c r="A394" s="47"/>
      <c r="B394" s="48"/>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4.25" customHeight="1">
      <c r="A395" s="47"/>
      <c r="B395" s="48"/>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4.25" customHeight="1">
      <c r="A396" s="47"/>
      <c r="B396" s="48"/>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4.25" customHeight="1">
      <c r="A397" s="47"/>
      <c r="B397" s="48"/>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4.25" customHeight="1">
      <c r="A398" s="47"/>
      <c r="B398" s="48"/>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4.25" customHeight="1">
      <c r="A399" s="47"/>
      <c r="B399" s="48"/>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4.25" customHeight="1">
      <c r="A400" s="47"/>
      <c r="B400" s="48"/>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4.25" customHeight="1">
      <c r="A401" s="47"/>
      <c r="B401" s="48"/>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4.25" customHeight="1">
      <c r="A402" s="47"/>
      <c r="B402" s="48"/>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4.25" customHeight="1">
      <c r="A403" s="47"/>
      <c r="B403" s="48"/>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4.25" customHeight="1">
      <c r="A404" s="47"/>
      <c r="B404" s="48"/>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4.25" customHeight="1">
      <c r="A405" s="47"/>
      <c r="B405" s="48"/>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4.25" customHeight="1">
      <c r="A406" s="47"/>
      <c r="B406" s="48"/>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4.25" customHeight="1">
      <c r="A407" s="47"/>
      <c r="B407" s="48"/>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4.25" customHeight="1">
      <c r="A408" s="47"/>
      <c r="B408" s="48"/>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4.25" customHeight="1">
      <c r="A409" s="47"/>
      <c r="B409" s="48"/>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4.25" customHeight="1">
      <c r="A410" s="47"/>
      <c r="B410" s="48"/>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4.25" customHeight="1">
      <c r="A411" s="47"/>
      <c r="B411" s="48"/>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4.25" customHeight="1">
      <c r="A412" s="47"/>
      <c r="B412" s="48"/>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4.25" customHeight="1">
      <c r="A413" s="47"/>
      <c r="B413" s="48"/>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4.25" customHeight="1">
      <c r="A414" s="47"/>
      <c r="B414" s="48"/>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4.25" customHeight="1">
      <c r="A415" s="47"/>
      <c r="B415" s="48"/>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4.25" customHeight="1">
      <c r="A416" s="47"/>
      <c r="B416" s="48"/>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4.25" customHeight="1">
      <c r="A417" s="47"/>
      <c r="B417" s="48"/>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4.25" customHeight="1">
      <c r="A418" s="47"/>
      <c r="B418" s="48"/>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4.25" customHeight="1">
      <c r="A419" s="47"/>
      <c r="B419" s="48"/>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4.25" customHeight="1">
      <c r="A420" s="47"/>
      <c r="B420" s="48"/>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4.25" customHeight="1">
      <c r="A421" s="47"/>
      <c r="B421" s="48"/>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4.25" customHeight="1">
      <c r="A422" s="47"/>
      <c r="B422" s="48"/>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4.25" customHeight="1">
      <c r="A423" s="47"/>
      <c r="B423" s="48"/>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4.25" customHeight="1">
      <c r="A424" s="47"/>
      <c r="B424" s="48"/>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4.25" customHeight="1">
      <c r="A425" s="47"/>
      <c r="B425" s="48"/>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4.25" customHeight="1">
      <c r="A426" s="47"/>
      <c r="B426" s="48"/>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4.25" customHeight="1">
      <c r="A427" s="47"/>
      <c r="B427" s="48"/>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4.25" customHeight="1">
      <c r="A428" s="47"/>
      <c r="B428" s="48"/>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4.25" customHeight="1">
      <c r="A429" s="47"/>
      <c r="B429" s="48"/>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4.25" customHeight="1">
      <c r="A430" s="47"/>
      <c r="B430" s="48"/>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4.25" customHeight="1">
      <c r="A431" s="47"/>
      <c r="B431" s="48"/>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4.25" customHeight="1">
      <c r="A432" s="47"/>
      <c r="B432" s="48"/>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4.25" customHeight="1">
      <c r="A433" s="47"/>
      <c r="B433" s="48"/>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4.25" customHeight="1">
      <c r="A434" s="47"/>
      <c r="B434" s="48"/>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4.25" customHeight="1">
      <c r="A435" s="47"/>
      <c r="B435" s="48"/>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4.25" customHeight="1">
      <c r="A436" s="47"/>
      <c r="B436" s="48"/>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4.25" customHeight="1">
      <c r="A437" s="47"/>
      <c r="B437" s="48"/>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4.25" customHeight="1">
      <c r="A438" s="47"/>
      <c r="B438" s="48"/>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4.25" customHeight="1">
      <c r="A439" s="47"/>
      <c r="B439" s="48"/>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4.25" customHeight="1">
      <c r="A440" s="47"/>
      <c r="B440" s="48"/>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4.25" customHeight="1">
      <c r="A441" s="47"/>
      <c r="B441" s="48"/>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4.25" customHeight="1">
      <c r="A442" s="47"/>
      <c r="B442" s="48"/>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4.25" customHeight="1">
      <c r="A443" s="47"/>
      <c r="B443" s="48"/>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4.25" customHeight="1">
      <c r="A444" s="47"/>
      <c r="B444" s="48"/>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4.25" customHeight="1">
      <c r="A445" s="47"/>
      <c r="B445" s="48"/>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4.25" customHeight="1">
      <c r="A446" s="47"/>
      <c r="B446" s="48"/>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4.25" customHeight="1">
      <c r="A447" s="47"/>
      <c r="B447" s="48"/>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4.25" customHeight="1">
      <c r="A448" s="47"/>
      <c r="B448" s="48"/>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4.25" customHeight="1">
      <c r="A449" s="47"/>
      <c r="B449" s="48"/>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4.25" customHeight="1">
      <c r="A450" s="47"/>
      <c r="B450" s="48"/>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4.25" customHeight="1">
      <c r="A451" s="47"/>
      <c r="B451" s="48"/>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4.25" customHeight="1">
      <c r="A452" s="47"/>
      <c r="B452" s="48"/>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4.25" customHeight="1">
      <c r="A453" s="47"/>
      <c r="B453" s="48"/>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4.25" customHeight="1">
      <c r="A454" s="47"/>
      <c r="B454" s="48"/>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4.25" customHeight="1">
      <c r="A455" s="47"/>
      <c r="B455" s="48"/>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4.25" customHeight="1">
      <c r="A456" s="47"/>
      <c r="B456" s="48"/>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4.25" customHeight="1">
      <c r="A457" s="47"/>
      <c r="B457" s="48"/>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4.25" customHeight="1">
      <c r="A458" s="47"/>
      <c r="B458" s="48"/>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4.25" customHeight="1">
      <c r="A459" s="47"/>
      <c r="B459" s="48"/>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4.25" customHeight="1">
      <c r="A460" s="47"/>
      <c r="B460" s="48"/>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4.25" customHeight="1">
      <c r="A461" s="47"/>
      <c r="B461" s="48"/>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4.25" customHeight="1">
      <c r="A462" s="47"/>
      <c r="B462" s="48"/>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4.25" customHeight="1">
      <c r="A463" s="47"/>
      <c r="B463" s="48"/>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4.25" customHeight="1">
      <c r="A464" s="47"/>
      <c r="B464" s="48"/>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4.25" customHeight="1">
      <c r="A465" s="47"/>
      <c r="B465" s="48"/>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4.25" customHeight="1">
      <c r="A466" s="47"/>
      <c r="B466" s="48"/>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4.25" customHeight="1">
      <c r="A467" s="47"/>
      <c r="B467" s="48"/>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4.25" customHeight="1">
      <c r="A468" s="47"/>
      <c r="B468" s="48"/>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4.25" customHeight="1">
      <c r="A469" s="47"/>
      <c r="B469" s="48"/>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4.25" customHeight="1">
      <c r="A470" s="47"/>
      <c r="B470" s="48"/>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4.25" customHeight="1">
      <c r="A471" s="47"/>
      <c r="B471" s="48"/>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4.25" customHeight="1">
      <c r="A472" s="47"/>
      <c r="B472" s="48"/>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4.25" customHeight="1">
      <c r="A473" s="47"/>
      <c r="B473" s="48"/>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4.25" customHeight="1">
      <c r="A474" s="47"/>
      <c r="B474" s="48"/>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4.25" customHeight="1">
      <c r="A475" s="47"/>
      <c r="B475" s="48"/>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4.25" customHeight="1">
      <c r="A476" s="47"/>
      <c r="B476" s="48"/>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4.25" customHeight="1">
      <c r="A477" s="47"/>
      <c r="B477" s="48"/>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4.25" customHeight="1">
      <c r="A478" s="47"/>
      <c r="B478" s="48"/>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4.25" customHeight="1">
      <c r="A479" s="47"/>
      <c r="B479" s="48"/>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4.25" customHeight="1">
      <c r="A480" s="47"/>
      <c r="B480" s="48"/>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4.25" customHeight="1">
      <c r="A481" s="47"/>
      <c r="B481" s="48"/>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4.25" customHeight="1">
      <c r="A482" s="47"/>
      <c r="B482" s="48"/>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4.25" customHeight="1">
      <c r="A483" s="47"/>
      <c r="B483" s="48"/>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4.25" customHeight="1">
      <c r="A484" s="47"/>
      <c r="B484" s="48"/>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4.25" customHeight="1">
      <c r="A485" s="47"/>
      <c r="B485" s="48"/>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4.25" customHeight="1">
      <c r="A486" s="47"/>
      <c r="B486" s="48"/>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4.25" customHeight="1">
      <c r="A487" s="47"/>
      <c r="B487" s="48"/>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4.25" customHeight="1">
      <c r="A488" s="47"/>
      <c r="B488" s="48"/>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4.25" customHeight="1">
      <c r="A489" s="47"/>
      <c r="B489" s="48"/>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4.25" customHeight="1">
      <c r="A490" s="47"/>
      <c r="B490" s="48"/>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4.25" customHeight="1">
      <c r="A491" s="47"/>
      <c r="B491" s="48"/>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4.25" customHeight="1">
      <c r="A492" s="47"/>
      <c r="B492" s="48"/>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4.25" customHeight="1">
      <c r="A493" s="47"/>
      <c r="B493" s="48"/>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4.25" customHeight="1">
      <c r="A494" s="47"/>
      <c r="B494" s="48"/>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4.25" customHeight="1">
      <c r="A495" s="47"/>
      <c r="B495" s="48"/>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4.25" customHeight="1">
      <c r="A496" s="47"/>
      <c r="B496" s="48"/>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4.25" customHeight="1">
      <c r="A497" s="47"/>
      <c r="B497" s="48"/>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4.25" customHeight="1">
      <c r="A498" s="47"/>
      <c r="B498" s="48"/>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4.25" customHeight="1">
      <c r="A499" s="47"/>
      <c r="B499" s="48"/>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4.25" customHeight="1">
      <c r="A500" s="47"/>
      <c r="B500" s="48"/>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4.25" customHeight="1">
      <c r="A501" s="47"/>
      <c r="B501" s="48"/>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4.25" customHeight="1">
      <c r="A502" s="47"/>
      <c r="B502" s="48"/>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4.25" customHeight="1">
      <c r="A503" s="47"/>
      <c r="B503" s="48"/>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4.25" customHeight="1">
      <c r="A504" s="47"/>
      <c r="B504" s="48"/>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4.25" customHeight="1">
      <c r="A505" s="47"/>
      <c r="B505" s="48"/>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4.25" customHeight="1">
      <c r="A506" s="47"/>
      <c r="B506" s="48"/>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4.25" customHeight="1">
      <c r="A507" s="47"/>
      <c r="B507" s="48"/>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4.25" customHeight="1">
      <c r="A508" s="47"/>
      <c r="B508" s="48"/>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4.25" customHeight="1">
      <c r="A509" s="47"/>
      <c r="B509" s="48"/>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4.25" customHeight="1">
      <c r="A510" s="47"/>
      <c r="B510" s="48"/>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4.25" customHeight="1">
      <c r="A511" s="47"/>
      <c r="B511" s="48"/>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4.25" customHeight="1">
      <c r="A512" s="47"/>
      <c r="B512" s="48"/>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4.25" customHeight="1">
      <c r="A513" s="47"/>
      <c r="B513" s="48"/>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4.25" customHeight="1">
      <c r="A514" s="47"/>
      <c r="B514" s="48"/>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4.25" customHeight="1">
      <c r="A515" s="47"/>
      <c r="B515" s="48"/>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4.25" customHeight="1">
      <c r="A516" s="47"/>
      <c r="B516" s="48"/>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4.25" customHeight="1">
      <c r="A517" s="47"/>
      <c r="B517" s="48"/>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4.25" customHeight="1">
      <c r="A518" s="47"/>
      <c r="B518" s="48"/>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4.25" customHeight="1">
      <c r="A519" s="47"/>
      <c r="B519" s="48"/>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4.25" customHeight="1">
      <c r="A520" s="47"/>
      <c r="B520" s="48"/>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4.25" customHeight="1">
      <c r="A521" s="47"/>
      <c r="B521" s="48"/>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4.25" customHeight="1">
      <c r="A522" s="47"/>
      <c r="B522" s="48"/>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4.25" customHeight="1">
      <c r="A523" s="47"/>
      <c r="B523" s="48"/>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4.25" customHeight="1">
      <c r="A524" s="47"/>
      <c r="B524" s="48"/>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4.25" customHeight="1">
      <c r="A525" s="47"/>
      <c r="B525" s="48"/>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4.25" customHeight="1">
      <c r="A526" s="47"/>
      <c r="B526" s="48"/>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4.25" customHeight="1">
      <c r="A527" s="47"/>
      <c r="B527" s="48"/>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4.25" customHeight="1">
      <c r="A528" s="47"/>
      <c r="B528" s="48"/>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4.25" customHeight="1">
      <c r="A529" s="47"/>
      <c r="B529" s="48"/>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4.25" customHeight="1">
      <c r="A530" s="47"/>
      <c r="B530" s="48"/>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4.25" customHeight="1">
      <c r="A531" s="47"/>
      <c r="B531" s="48"/>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4.25" customHeight="1">
      <c r="A532" s="47"/>
      <c r="B532" s="48"/>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4.25" customHeight="1">
      <c r="A533" s="47"/>
      <c r="B533" s="48"/>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4.25" customHeight="1">
      <c r="A534" s="47"/>
      <c r="B534" s="48"/>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4.25" customHeight="1">
      <c r="A535" s="47"/>
      <c r="B535" s="48"/>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4.25" customHeight="1">
      <c r="A536" s="47"/>
      <c r="B536" s="48"/>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4.25" customHeight="1">
      <c r="A537" s="47"/>
      <c r="B537" s="48"/>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4.25" customHeight="1">
      <c r="A538" s="47"/>
      <c r="B538" s="48"/>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4.25" customHeight="1">
      <c r="A539" s="47"/>
      <c r="B539" s="48"/>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4.25" customHeight="1">
      <c r="A540" s="47"/>
      <c r="B540" s="48"/>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4.25" customHeight="1">
      <c r="A541" s="47"/>
      <c r="B541" s="48"/>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4.25" customHeight="1">
      <c r="A542" s="47"/>
      <c r="B542" s="48"/>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4.25" customHeight="1">
      <c r="A543" s="47"/>
      <c r="B543" s="48"/>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4.25" customHeight="1">
      <c r="A544" s="47"/>
      <c r="B544" s="48"/>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4.25" customHeight="1">
      <c r="A545" s="47"/>
      <c r="B545" s="48"/>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4.25" customHeight="1">
      <c r="A546" s="47"/>
      <c r="B546" s="48"/>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4.25" customHeight="1">
      <c r="A547" s="47"/>
      <c r="B547" s="48"/>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4.25" customHeight="1">
      <c r="A548" s="47"/>
      <c r="B548" s="48"/>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4.25" customHeight="1">
      <c r="A549" s="47"/>
      <c r="B549" s="48"/>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4.25" customHeight="1">
      <c r="A550" s="47"/>
      <c r="B550" s="48"/>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4.25" customHeight="1">
      <c r="A551" s="47"/>
      <c r="B551" s="48"/>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4.25" customHeight="1">
      <c r="A552" s="47"/>
      <c r="B552" s="48"/>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4.25" customHeight="1">
      <c r="A553" s="47"/>
      <c r="B553" s="48"/>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4.25" customHeight="1">
      <c r="A554" s="47"/>
      <c r="B554" s="48"/>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4.25" customHeight="1">
      <c r="A555" s="47"/>
      <c r="B555" s="48"/>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4.25" customHeight="1">
      <c r="A556" s="47"/>
      <c r="B556" s="48"/>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4.25" customHeight="1">
      <c r="A557" s="47"/>
      <c r="B557" s="48"/>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4.25" customHeight="1">
      <c r="A558" s="47"/>
      <c r="B558" s="48"/>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4.25" customHeight="1">
      <c r="A559" s="47"/>
      <c r="B559" s="48"/>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4.25" customHeight="1">
      <c r="A560" s="47"/>
      <c r="B560" s="48"/>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4.25" customHeight="1">
      <c r="A561" s="47"/>
      <c r="B561" s="48"/>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4.25" customHeight="1">
      <c r="A562" s="47"/>
      <c r="B562" s="48"/>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4.25" customHeight="1">
      <c r="A563" s="47"/>
      <c r="B563" s="48"/>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4.25" customHeight="1">
      <c r="A564" s="47"/>
      <c r="B564" s="48"/>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4.25" customHeight="1">
      <c r="A565" s="47"/>
      <c r="B565" s="48"/>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4.25" customHeight="1">
      <c r="A566" s="47"/>
      <c r="B566" s="48"/>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4.25" customHeight="1">
      <c r="A567" s="47"/>
      <c r="B567" s="48"/>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4.25" customHeight="1">
      <c r="A568" s="47"/>
      <c r="B568" s="48"/>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4.25" customHeight="1">
      <c r="A569" s="47"/>
      <c r="B569" s="48"/>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4.25" customHeight="1">
      <c r="A570" s="47"/>
      <c r="B570" s="48"/>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4.25" customHeight="1">
      <c r="A571" s="47"/>
      <c r="B571" s="48"/>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4.25" customHeight="1">
      <c r="A572" s="47"/>
      <c r="B572" s="48"/>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4.25" customHeight="1">
      <c r="A573" s="47"/>
      <c r="B573" s="48"/>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4.25" customHeight="1">
      <c r="A574" s="47"/>
      <c r="B574" s="48"/>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4.25" customHeight="1">
      <c r="A575" s="47"/>
      <c r="B575" s="48"/>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4.25" customHeight="1">
      <c r="A576" s="47"/>
      <c r="B576" s="48"/>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4.25" customHeight="1">
      <c r="A577" s="47"/>
      <c r="B577" s="48"/>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4.25" customHeight="1">
      <c r="A578" s="47"/>
      <c r="B578" s="48"/>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4.25" customHeight="1">
      <c r="A579" s="47"/>
      <c r="B579" s="48"/>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4.25" customHeight="1">
      <c r="A580" s="47"/>
      <c r="B580" s="48"/>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4.25" customHeight="1">
      <c r="A581" s="47"/>
      <c r="B581" s="48"/>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4.25" customHeight="1">
      <c r="A582" s="47"/>
      <c r="B582" s="48"/>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4.25" customHeight="1">
      <c r="A583" s="47"/>
      <c r="B583" s="48"/>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4.25" customHeight="1">
      <c r="A584" s="47"/>
      <c r="B584" s="48"/>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4.25" customHeight="1">
      <c r="A585" s="47"/>
      <c r="B585" s="48"/>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4.25" customHeight="1">
      <c r="A586" s="47"/>
      <c r="B586" s="48"/>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4.25" customHeight="1">
      <c r="A587" s="47"/>
      <c r="B587" s="48"/>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4.25" customHeight="1">
      <c r="A588" s="47"/>
      <c r="B588" s="48"/>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4.25" customHeight="1">
      <c r="A589" s="47"/>
      <c r="B589" s="48"/>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4.25" customHeight="1">
      <c r="A590" s="47"/>
      <c r="B590" s="48"/>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4.25" customHeight="1">
      <c r="A591" s="47"/>
      <c r="B591" s="48"/>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4.25" customHeight="1">
      <c r="A592" s="47"/>
      <c r="B592" s="48"/>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4.25" customHeight="1">
      <c r="A593" s="47"/>
      <c r="B593" s="48"/>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4.25" customHeight="1">
      <c r="A594" s="47"/>
      <c r="B594" s="48"/>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4.25" customHeight="1">
      <c r="A595" s="47"/>
      <c r="B595" s="48"/>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4.25" customHeight="1">
      <c r="A596" s="47"/>
      <c r="B596" s="48"/>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4.25" customHeight="1">
      <c r="A597" s="47"/>
      <c r="B597" s="48"/>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4.25" customHeight="1">
      <c r="A598" s="47"/>
      <c r="B598" s="48"/>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4.25" customHeight="1">
      <c r="A599" s="47"/>
      <c r="B599" s="48"/>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4.25" customHeight="1">
      <c r="A600" s="47"/>
      <c r="B600" s="48"/>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4.25" customHeight="1">
      <c r="A601" s="47"/>
      <c r="B601" s="48"/>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4.25" customHeight="1">
      <c r="A602" s="47"/>
      <c r="B602" s="48"/>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4.25" customHeight="1">
      <c r="A603" s="47"/>
      <c r="B603" s="48"/>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4.25" customHeight="1">
      <c r="A604" s="47"/>
      <c r="B604" s="48"/>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4.25" customHeight="1">
      <c r="A605" s="47"/>
      <c r="B605" s="48"/>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4.25" customHeight="1">
      <c r="A606" s="47"/>
      <c r="B606" s="48"/>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4.25" customHeight="1">
      <c r="A607" s="47"/>
      <c r="B607" s="48"/>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4.25" customHeight="1">
      <c r="A608" s="47"/>
      <c r="B608" s="48"/>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4.25" customHeight="1">
      <c r="A609" s="47"/>
      <c r="B609" s="48"/>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4.25" customHeight="1">
      <c r="A610" s="47"/>
      <c r="B610" s="48"/>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4.25" customHeight="1">
      <c r="A611" s="47"/>
      <c r="B611" s="48"/>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4.25" customHeight="1">
      <c r="A612" s="47"/>
      <c r="B612" s="48"/>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4.25" customHeight="1">
      <c r="A613" s="47"/>
      <c r="B613" s="48"/>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4.25" customHeight="1">
      <c r="A614" s="47"/>
      <c r="B614" s="48"/>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4.25" customHeight="1">
      <c r="A615" s="47"/>
      <c r="B615" s="48"/>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4.25" customHeight="1">
      <c r="A616" s="47"/>
      <c r="B616" s="48"/>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4.25" customHeight="1">
      <c r="A617" s="47"/>
      <c r="B617" s="48"/>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4.25" customHeight="1">
      <c r="A618" s="47"/>
      <c r="B618" s="48"/>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4.25" customHeight="1">
      <c r="A619" s="47"/>
      <c r="B619" s="48"/>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4.25" customHeight="1">
      <c r="A620" s="47"/>
      <c r="B620" s="48"/>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4.25" customHeight="1">
      <c r="A621" s="47"/>
      <c r="B621" s="48"/>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4.25" customHeight="1">
      <c r="A622" s="47"/>
      <c r="B622" s="48"/>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4.25" customHeight="1">
      <c r="A623" s="47"/>
      <c r="B623" s="48"/>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4.25" customHeight="1">
      <c r="A624" s="47"/>
      <c r="B624" s="48"/>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4.25" customHeight="1">
      <c r="A625" s="47"/>
      <c r="B625" s="48"/>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4.25" customHeight="1">
      <c r="A626" s="47"/>
      <c r="B626" s="48"/>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4.25" customHeight="1">
      <c r="A627" s="47"/>
      <c r="B627" s="48"/>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4.25" customHeight="1">
      <c r="A628" s="47"/>
      <c r="B628" s="48"/>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4.25" customHeight="1">
      <c r="A629" s="47"/>
      <c r="B629" s="48"/>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4.25" customHeight="1">
      <c r="A630" s="47"/>
      <c r="B630" s="48"/>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4.25" customHeight="1">
      <c r="A631" s="47"/>
      <c r="B631" s="48"/>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4.25" customHeight="1">
      <c r="A632" s="47"/>
      <c r="B632" s="48"/>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4.25" customHeight="1">
      <c r="A633" s="47"/>
      <c r="B633" s="48"/>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4.25" customHeight="1">
      <c r="A634" s="47"/>
      <c r="B634" s="48"/>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4.25" customHeight="1">
      <c r="A635" s="47"/>
      <c r="B635" s="48"/>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4.25" customHeight="1">
      <c r="A636" s="47"/>
      <c r="B636" s="48"/>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4.25" customHeight="1">
      <c r="A637" s="47"/>
      <c r="B637" s="48"/>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4.25" customHeight="1">
      <c r="A638" s="47"/>
      <c r="B638" s="48"/>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4.25" customHeight="1">
      <c r="A639" s="47"/>
      <c r="B639" s="48"/>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4.25" customHeight="1">
      <c r="A640" s="47"/>
      <c r="B640" s="48"/>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4.25" customHeight="1">
      <c r="A641" s="47"/>
      <c r="B641" s="48"/>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4.25" customHeight="1">
      <c r="A642" s="47"/>
      <c r="B642" s="48"/>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4.25" customHeight="1">
      <c r="A643" s="47"/>
      <c r="B643" s="48"/>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4.25" customHeight="1">
      <c r="A644" s="47"/>
      <c r="B644" s="48"/>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4.25" customHeight="1">
      <c r="A645" s="47"/>
      <c r="B645" s="48"/>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4.25" customHeight="1">
      <c r="A646" s="47"/>
      <c r="B646" s="48"/>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4.25" customHeight="1">
      <c r="A647" s="47"/>
      <c r="B647" s="48"/>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4.25" customHeight="1">
      <c r="A648" s="47"/>
      <c r="B648" s="48"/>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4.25" customHeight="1">
      <c r="A649" s="47"/>
      <c r="B649" s="48"/>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4.25" customHeight="1">
      <c r="A650" s="47"/>
      <c r="B650" s="48"/>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4.25" customHeight="1">
      <c r="A651" s="47"/>
      <c r="B651" s="48"/>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4.25" customHeight="1">
      <c r="A652" s="47"/>
      <c r="B652" s="48"/>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4.25" customHeight="1">
      <c r="A653" s="47"/>
      <c r="B653" s="48"/>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4.25" customHeight="1">
      <c r="A654" s="47"/>
      <c r="B654" s="48"/>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4.25" customHeight="1">
      <c r="A655" s="47"/>
      <c r="B655" s="48"/>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4.25" customHeight="1">
      <c r="A656" s="47"/>
      <c r="B656" s="48"/>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4.25" customHeight="1">
      <c r="A657" s="47"/>
      <c r="B657" s="48"/>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4.25" customHeight="1">
      <c r="A658" s="47"/>
      <c r="B658" s="48"/>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4.25" customHeight="1">
      <c r="A659" s="47"/>
      <c r="B659" s="48"/>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4.25" customHeight="1">
      <c r="A660" s="47"/>
      <c r="B660" s="48"/>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4.25" customHeight="1">
      <c r="A661" s="47"/>
      <c r="B661" s="48"/>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4.25" customHeight="1">
      <c r="A662" s="47"/>
      <c r="B662" s="48"/>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4.25" customHeight="1">
      <c r="A663" s="47"/>
      <c r="B663" s="48"/>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4.25" customHeight="1">
      <c r="A664" s="47"/>
      <c r="B664" s="48"/>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4.25" customHeight="1">
      <c r="A665" s="47"/>
      <c r="B665" s="48"/>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4.25" customHeight="1">
      <c r="A666" s="47"/>
      <c r="B666" s="48"/>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4.25" customHeight="1">
      <c r="A667" s="47"/>
      <c r="B667" s="48"/>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4.25" customHeight="1">
      <c r="A668" s="47"/>
      <c r="B668" s="48"/>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4.25" customHeight="1">
      <c r="A669" s="47"/>
      <c r="B669" s="48"/>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4.25" customHeight="1">
      <c r="A670" s="47"/>
      <c r="B670" s="48"/>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4.25" customHeight="1">
      <c r="A671" s="47"/>
      <c r="B671" s="48"/>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4.25" customHeight="1">
      <c r="A672" s="47"/>
      <c r="B672" s="48"/>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4.25" customHeight="1">
      <c r="A673" s="47"/>
      <c r="B673" s="48"/>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4.25" customHeight="1">
      <c r="A674" s="47"/>
      <c r="B674" s="48"/>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4.25" customHeight="1">
      <c r="A675" s="47"/>
      <c r="B675" s="48"/>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4.25" customHeight="1">
      <c r="A676" s="47"/>
      <c r="B676" s="48"/>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4.25" customHeight="1">
      <c r="A677" s="47"/>
      <c r="B677" s="48"/>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4.25" customHeight="1">
      <c r="A678" s="47"/>
      <c r="B678" s="48"/>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4.25" customHeight="1">
      <c r="A679" s="47"/>
      <c r="B679" s="48"/>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4.25" customHeight="1">
      <c r="A680" s="47"/>
      <c r="B680" s="48"/>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4.25" customHeight="1">
      <c r="A681" s="47"/>
      <c r="B681" s="48"/>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4.25" customHeight="1">
      <c r="A682" s="47"/>
      <c r="B682" s="48"/>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4.25" customHeight="1">
      <c r="A683" s="47"/>
      <c r="B683" s="48"/>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4.25" customHeight="1">
      <c r="A684" s="47"/>
      <c r="B684" s="48"/>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4.25" customHeight="1">
      <c r="A685" s="47"/>
      <c r="B685" s="48"/>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4.25" customHeight="1">
      <c r="A686" s="47"/>
      <c r="B686" s="48"/>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4.25" customHeight="1">
      <c r="A687" s="47"/>
      <c r="B687" s="48"/>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4.25" customHeight="1">
      <c r="A688" s="47"/>
      <c r="B688" s="48"/>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4.25" customHeight="1">
      <c r="A689" s="47"/>
      <c r="B689" s="48"/>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4.25" customHeight="1">
      <c r="A690" s="47"/>
      <c r="B690" s="48"/>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4.25" customHeight="1">
      <c r="A691" s="47"/>
      <c r="B691" s="48"/>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4.25" customHeight="1">
      <c r="A692" s="47"/>
      <c r="B692" s="48"/>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4.25" customHeight="1">
      <c r="A693" s="47"/>
      <c r="B693" s="48"/>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4.25" customHeight="1">
      <c r="A694" s="47"/>
      <c r="B694" s="48"/>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4.25" customHeight="1">
      <c r="A695" s="47"/>
      <c r="B695" s="48"/>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4.25" customHeight="1">
      <c r="A696" s="47"/>
      <c r="B696" s="48"/>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4.25" customHeight="1">
      <c r="A697" s="47"/>
      <c r="B697" s="48"/>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4.25" customHeight="1">
      <c r="A698" s="47"/>
      <c r="B698" s="48"/>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4.25" customHeight="1">
      <c r="A699" s="47"/>
      <c r="B699" s="48"/>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4.25" customHeight="1">
      <c r="A700" s="47"/>
      <c r="B700" s="48"/>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4.25" customHeight="1">
      <c r="A701" s="47"/>
      <c r="B701" s="48"/>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4.25" customHeight="1">
      <c r="A702" s="47"/>
      <c r="B702" s="48"/>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4.25" customHeight="1">
      <c r="A703" s="47"/>
      <c r="B703" s="48"/>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4.25" customHeight="1">
      <c r="A704" s="47"/>
      <c r="B704" s="48"/>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4.25" customHeight="1">
      <c r="A705" s="47"/>
      <c r="B705" s="48"/>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4.25" customHeight="1">
      <c r="A706" s="47"/>
      <c r="B706" s="48"/>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4.25" customHeight="1">
      <c r="A707" s="47"/>
      <c r="B707" s="48"/>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4.25" customHeight="1">
      <c r="A708" s="47"/>
      <c r="B708" s="48"/>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4.25" customHeight="1">
      <c r="A709" s="47"/>
      <c r="B709" s="48"/>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4.25" customHeight="1">
      <c r="A710" s="47"/>
      <c r="B710" s="48"/>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4.25" customHeight="1">
      <c r="A711" s="47"/>
      <c r="B711" s="48"/>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4.25" customHeight="1">
      <c r="A712" s="47"/>
      <c r="B712" s="48"/>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4.25" customHeight="1">
      <c r="A713" s="47"/>
      <c r="B713" s="48"/>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4.25" customHeight="1">
      <c r="A714" s="47"/>
      <c r="B714" s="48"/>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4.25" customHeight="1">
      <c r="A715" s="47"/>
      <c r="B715" s="48"/>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4.25" customHeight="1">
      <c r="A716" s="47"/>
      <c r="B716" s="48"/>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4.25" customHeight="1">
      <c r="A717" s="47"/>
      <c r="B717" s="48"/>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4.25" customHeight="1">
      <c r="A718" s="47"/>
      <c r="B718" s="48"/>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4.25" customHeight="1">
      <c r="A719" s="47"/>
      <c r="B719" s="48"/>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4.25" customHeight="1">
      <c r="A720" s="47"/>
      <c r="B720" s="48"/>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4.25" customHeight="1">
      <c r="A721" s="47"/>
      <c r="B721" s="48"/>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4.25" customHeight="1">
      <c r="A722" s="47"/>
      <c r="B722" s="48"/>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4.25" customHeight="1">
      <c r="A723" s="47"/>
      <c r="B723" s="48"/>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4.25" customHeight="1">
      <c r="A724" s="47"/>
      <c r="B724" s="48"/>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4.25" customHeight="1">
      <c r="A725" s="47"/>
      <c r="B725" s="48"/>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4.25" customHeight="1">
      <c r="A726" s="47"/>
      <c r="B726" s="48"/>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4.25" customHeight="1">
      <c r="A727" s="47"/>
      <c r="B727" s="48"/>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4.25" customHeight="1">
      <c r="A728" s="47"/>
      <c r="B728" s="48"/>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4.25" customHeight="1">
      <c r="A729" s="47"/>
      <c r="B729" s="48"/>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4.25" customHeight="1">
      <c r="A730" s="47"/>
      <c r="B730" s="48"/>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4.25" customHeight="1">
      <c r="A731" s="47"/>
      <c r="B731" s="48"/>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4.25" customHeight="1">
      <c r="A732" s="47"/>
      <c r="B732" s="48"/>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4.25" customHeight="1">
      <c r="A733" s="47"/>
      <c r="B733" s="48"/>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4.25" customHeight="1">
      <c r="A734" s="47"/>
      <c r="B734" s="48"/>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4.25" customHeight="1">
      <c r="A735" s="47"/>
      <c r="B735" s="48"/>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4.25" customHeight="1">
      <c r="A736" s="47"/>
      <c r="B736" s="48"/>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4.25" customHeight="1">
      <c r="A737" s="47"/>
      <c r="B737" s="48"/>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4.25" customHeight="1">
      <c r="A738" s="47"/>
      <c r="B738" s="48"/>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4.25" customHeight="1">
      <c r="A739" s="47"/>
      <c r="B739" s="48"/>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4.25" customHeight="1">
      <c r="A740" s="47"/>
      <c r="B740" s="48"/>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4.25" customHeight="1">
      <c r="A741" s="47"/>
      <c r="B741" s="48"/>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4.25" customHeight="1">
      <c r="A742" s="47"/>
      <c r="B742" s="48"/>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4.25" customHeight="1">
      <c r="A743" s="47"/>
      <c r="B743" s="48"/>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4.25" customHeight="1">
      <c r="A744" s="47"/>
      <c r="B744" s="48"/>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4.25" customHeight="1">
      <c r="A745" s="47"/>
      <c r="B745" s="48"/>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4.25" customHeight="1">
      <c r="A746" s="47"/>
      <c r="B746" s="48"/>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4.25" customHeight="1">
      <c r="A747" s="47"/>
      <c r="B747" s="48"/>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4.25" customHeight="1">
      <c r="A748" s="47"/>
      <c r="B748" s="48"/>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4.25" customHeight="1">
      <c r="A749" s="47"/>
      <c r="B749" s="48"/>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4.25" customHeight="1">
      <c r="A750" s="47"/>
      <c r="B750" s="48"/>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4.25" customHeight="1">
      <c r="A751" s="47"/>
      <c r="B751" s="48"/>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4.25" customHeight="1">
      <c r="A752" s="47"/>
      <c r="B752" s="48"/>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4.25" customHeight="1">
      <c r="A753" s="47"/>
      <c r="B753" s="48"/>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4.25" customHeight="1">
      <c r="A754" s="47"/>
      <c r="B754" s="48"/>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4.25" customHeight="1">
      <c r="A755" s="47"/>
      <c r="B755" s="48"/>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4.25" customHeight="1">
      <c r="A756" s="47"/>
      <c r="B756" s="48"/>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4.25" customHeight="1">
      <c r="A757" s="47"/>
      <c r="B757" s="48"/>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4.25" customHeight="1">
      <c r="A758" s="47"/>
      <c r="B758" s="48"/>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4.25" customHeight="1">
      <c r="A759" s="47"/>
      <c r="B759" s="48"/>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4.25" customHeight="1">
      <c r="A760" s="47"/>
      <c r="B760" s="48"/>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4.25" customHeight="1">
      <c r="A761" s="47"/>
      <c r="B761" s="48"/>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4.25" customHeight="1">
      <c r="A762" s="47"/>
      <c r="B762" s="48"/>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4.25" customHeight="1">
      <c r="A763" s="47"/>
      <c r="B763" s="48"/>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4.25" customHeight="1">
      <c r="A764" s="47"/>
      <c r="B764" s="48"/>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4.25" customHeight="1">
      <c r="A765" s="47"/>
      <c r="B765" s="48"/>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4.25" customHeight="1">
      <c r="A766" s="47"/>
      <c r="B766" s="48"/>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4.25" customHeight="1">
      <c r="A767" s="47"/>
      <c r="B767" s="48"/>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4.25" customHeight="1">
      <c r="A768" s="47"/>
      <c r="B768" s="48"/>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4.25" customHeight="1">
      <c r="A769" s="47"/>
      <c r="B769" s="48"/>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4.25" customHeight="1">
      <c r="A770" s="47"/>
      <c r="B770" s="48"/>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4.25" customHeight="1">
      <c r="A771" s="47"/>
      <c r="B771" s="48"/>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4.25" customHeight="1">
      <c r="A772" s="47"/>
      <c r="B772" s="48"/>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4.25" customHeight="1">
      <c r="A773" s="47"/>
      <c r="B773" s="48"/>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4.25" customHeight="1">
      <c r="A774" s="47"/>
      <c r="B774" s="48"/>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4.25" customHeight="1">
      <c r="A775" s="47"/>
      <c r="B775" s="48"/>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4.25" customHeight="1">
      <c r="A776" s="47"/>
      <c r="B776" s="48"/>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4.25" customHeight="1">
      <c r="A777" s="47"/>
      <c r="B777" s="48"/>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4.25" customHeight="1">
      <c r="A778" s="47"/>
      <c r="B778" s="48"/>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4.25" customHeight="1">
      <c r="A779" s="47"/>
      <c r="B779" s="48"/>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4.25" customHeight="1">
      <c r="A780" s="47"/>
      <c r="B780" s="48"/>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4.25" customHeight="1">
      <c r="A781" s="47"/>
      <c r="B781" s="48"/>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4.25" customHeight="1">
      <c r="A782" s="47"/>
      <c r="B782" s="48"/>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4.25" customHeight="1">
      <c r="A783" s="47"/>
      <c r="B783" s="48"/>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4.25" customHeight="1">
      <c r="A784" s="47"/>
      <c r="B784" s="48"/>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4.25" customHeight="1">
      <c r="A785" s="47"/>
      <c r="B785" s="48"/>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4.25" customHeight="1">
      <c r="A786" s="47"/>
      <c r="B786" s="48"/>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4.25" customHeight="1">
      <c r="A787" s="47"/>
      <c r="B787" s="48"/>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4.25" customHeight="1">
      <c r="A788" s="47"/>
      <c r="B788" s="48"/>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4.25" customHeight="1">
      <c r="A789" s="47"/>
      <c r="B789" s="48"/>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4.25" customHeight="1">
      <c r="A790" s="47"/>
      <c r="B790" s="48"/>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4.25" customHeight="1">
      <c r="A791" s="47"/>
      <c r="B791" s="48"/>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4.25" customHeight="1">
      <c r="A792" s="47"/>
      <c r="B792" s="48"/>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4.25" customHeight="1">
      <c r="A793" s="47"/>
      <c r="B793" s="48"/>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4.25" customHeight="1">
      <c r="A794" s="47"/>
      <c r="B794" s="48"/>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4.25" customHeight="1">
      <c r="A795" s="47"/>
      <c r="B795" s="48"/>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4.25" customHeight="1">
      <c r="A796" s="47"/>
      <c r="B796" s="48"/>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4.25" customHeight="1">
      <c r="A797" s="47"/>
      <c r="B797" s="48"/>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4.25" customHeight="1">
      <c r="A798" s="47"/>
      <c r="B798" s="48"/>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4.25" customHeight="1">
      <c r="A799" s="47"/>
      <c r="B799" s="48"/>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4.25" customHeight="1">
      <c r="A800" s="47"/>
      <c r="B800" s="48"/>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4.25" customHeight="1">
      <c r="A801" s="47"/>
      <c r="B801" s="48"/>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4.25" customHeight="1">
      <c r="A802" s="47"/>
      <c r="B802" s="48"/>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4.25" customHeight="1">
      <c r="A803" s="47"/>
      <c r="B803" s="48"/>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4.25" customHeight="1">
      <c r="A804" s="47"/>
      <c r="B804" s="48"/>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4.25" customHeight="1">
      <c r="A805" s="47"/>
      <c r="B805" s="48"/>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4.25" customHeight="1">
      <c r="A806" s="47"/>
      <c r="B806" s="48"/>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4.25" customHeight="1">
      <c r="A807" s="47"/>
      <c r="B807" s="48"/>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4.25" customHeight="1">
      <c r="A808" s="47"/>
      <c r="B808" s="48"/>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4.25" customHeight="1">
      <c r="A809" s="47"/>
      <c r="B809" s="48"/>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4.25" customHeight="1">
      <c r="A810" s="47"/>
      <c r="B810" s="48"/>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4.25" customHeight="1">
      <c r="A811" s="47"/>
      <c r="B811" s="48"/>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4.25" customHeight="1">
      <c r="A812" s="47"/>
      <c r="B812" s="48"/>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4.25" customHeight="1">
      <c r="A813" s="47"/>
      <c r="B813" s="48"/>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4.25" customHeight="1">
      <c r="A814" s="47"/>
      <c r="B814" s="48"/>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4.25" customHeight="1">
      <c r="A815" s="47"/>
      <c r="B815" s="48"/>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4.25" customHeight="1">
      <c r="A816" s="47"/>
      <c r="B816" s="48"/>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4.25" customHeight="1">
      <c r="A817" s="47"/>
      <c r="B817" s="48"/>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4.25" customHeight="1">
      <c r="A818" s="47"/>
      <c r="B818" s="48"/>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4.25" customHeight="1">
      <c r="A819" s="47"/>
      <c r="B819" s="48"/>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4.25" customHeight="1">
      <c r="A820" s="47"/>
      <c r="B820" s="48"/>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4.25" customHeight="1">
      <c r="A821" s="47"/>
      <c r="B821" s="48"/>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4.25" customHeight="1">
      <c r="A822" s="47"/>
      <c r="B822" s="48"/>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4.25" customHeight="1">
      <c r="A823" s="47"/>
      <c r="B823" s="48"/>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4.25" customHeight="1">
      <c r="A824" s="47"/>
      <c r="B824" s="48"/>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4.25" customHeight="1">
      <c r="A825" s="47"/>
      <c r="B825" s="48"/>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4.25" customHeight="1">
      <c r="A826" s="47"/>
      <c r="B826" s="48"/>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4.25" customHeight="1">
      <c r="A827" s="47"/>
      <c r="B827" s="48"/>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4.25" customHeight="1">
      <c r="A828" s="47"/>
      <c r="B828" s="48"/>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4.25" customHeight="1">
      <c r="A829" s="47"/>
      <c r="B829" s="48"/>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4.25" customHeight="1">
      <c r="A830" s="47"/>
      <c r="B830" s="48"/>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4.25" customHeight="1">
      <c r="A831" s="47"/>
      <c r="B831" s="48"/>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4.25" customHeight="1">
      <c r="A832" s="47"/>
      <c r="B832" s="48"/>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4.25" customHeight="1">
      <c r="A833" s="47"/>
      <c r="B833" s="48"/>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4.25" customHeight="1">
      <c r="A834" s="47"/>
      <c r="B834" s="48"/>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4.25" customHeight="1">
      <c r="A835" s="47"/>
      <c r="B835" s="48"/>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4.25" customHeight="1">
      <c r="A836" s="47"/>
      <c r="B836" s="48"/>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4.25" customHeight="1">
      <c r="A837" s="47"/>
      <c r="B837" s="48"/>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4.25" customHeight="1">
      <c r="A838" s="47"/>
      <c r="B838" s="48"/>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4.25" customHeight="1">
      <c r="A839" s="47"/>
      <c r="B839" s="48"/>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4.25" customHeight="1">
      <c r="A840" s="47"/>
      <c r="B840" s="48"/>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4.25" customHeight="1">
      <c r="A841" s="47"/>
      <c r="B841" s="48"/>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4.25" customHeight="1">
      <c r="A842" s="47"/>
      <c r="B842" s="48"/>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4.25" customHeight="1">
      <c r="A843" s="47"/>
      <c r="B843" s="48"/>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4.25" customHeight="1">
      <c r="A844" s="47"/>
      <c r="B844" s="48"/>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4.25" customHeight="1">
      <c r="A845" s="47"/>
      <c r="B845" s="48"/>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4.25" customHeight="1">
      <c r="A846" s="47"/>
      <c r="B846" s="48"/>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4.25" customHeight="1">
      <c r="A847" s="47"/>
      <c r="B847" s="48"/>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4.25" customHeight="1">
      <c r="A848" s="47"/>
      <c r="B848" s="48"/>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4.25" customHeight="1">
      <c r="A849" s="47"/>
      <c r="B849" s="48"/>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4.25" customHeight="1">
      <c r="A850" s="47"/>
      <c r="B850" s="48"/>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4.25" customHeight="1">
      <c r="A851" s="47"/>
      <c r="B851" s="48"/>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4.25" customHeight="1">
      <c r="A852" s="47"/>
      <c r="B852" s="48"/>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4.25" customHeight="1">
      <c r="A853" s="47"/>
      <c r="B853" s="48"/>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4.25" customHeight="1">
      <c r="A854" s="47"/>
      <c r="B854" s="48"/>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4.25" customHeight="1">
      <c r="A855" s="47"/>
      <c r="B855" s="48"/>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4.25" customHeight="1">
      <c r="A856" s="47"/>
      <c r="B856" s="48"/>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4.25" customHeight="1">
      <c r="A857" s="47"/>
      <c r="B857" s="48"/>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4.25" customHeight="1">
      <c r="A858" s="47"/>
      <c r="B858" s="48"/>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4.25" customHeight="1">
      <c r="A859" s="47"/>
      <c r="B859" s="48"/>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4.25" customHeight="1">
      <c r="A860" s="47"/>
      <c r="B860" s="48"/>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4.25" customHeight="1">
      <c r="A861" s="47"/>
      <c r="B861" s="48"/>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4.25" customHeight="1">
      <c r="A862" s="47"/>
      <c r="B862" s="48"/>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4.25" customHeight="1">
      <c r="A863" s="47"/>
      <c r="B863" s="48"/>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4.25" customHeight="1">
      <c r="A864" s="47"/>
      <c r="B864" s="48"/>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4.25" customHeight="1">
      <c r="A865" s="47"/>
      <c r="B865" s="48"/>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4.25" customHeight="1">
      <c r="A866" s="47"/>
      <c r="B866" s="48"/>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4.25" customHeight="1">
      <c r="A867" s="47"/>
      <c r="B867" s="48"/>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4.25" customHeight="1">
      <c r="A868" s="47"/>
      <c r="B868" s="48"/>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4.25" customHeight="1">
      <c r="A869" s="47"/>
      <c r="B869" s="48"/>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4.25" customHeight="1">
      <c r="A870" s="47"/>
      <c r="B870" s="48"/>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4.25" customHeight="1">
      <c r="A871" s="47"/>
      <c r="B871" s="48"/>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4.25" customHeight="1">
      <c r="A872" s="47"/>
      <c r="B872" s="48"/>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4.25" customHeight="1">
      <c r="A873" s="47"/>
      <c r="B873" s="48"/>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4.25" customHeight="1">
      <c r="A874" s="47"/>
      <c r="B874" s="48"/>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4.25" customHeight="1">
      <c r="A875" s="47"/>
      <c r="B875" s="48"/>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4.25" customHeight="1">
      <c r="A876" s="47"/>
      <c r="B876" s="48"/>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4.25" customHeight="1">
      <c r="A877" s="47"/>
      <c r="B877" s="48"/>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4.25" customHeight="1">
      <c r="A878" s="47"/>
      <c r="B878" s="48"/>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4.25" customHeight="1">
      <c r="A879" s="47"/>
      <c r="B879" s="48"/>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4.25" customHeight="1">
      <c r="A880" s="47"/>
      <c r="B880" s="48"/>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4.25" customHeight="1">
      <c r="A881" s="47"/>
      <c r="B881" s="48"/>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4.25" customHeight="1">
      <c r="A882" s="47"/>
      <c r="B882" s="48"/>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4.25" customHeight="1">
      <c r="A883" s="47"/>
      <c r="B883" s="48"/>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4.25" customHeight="1">
      <c r="A884" s="47"/>
      <c r="B884" s="48"/>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4.25" customHeight="1">
      <c r="A885" s="47"/>
      <c r="B885" s="48"/>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4.25" customHeight="1">
      <c r="A886" s="47"/>
      <c r="B886" s="48"/>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4.25" customHeight="1">
      <c r="A887" s="47"/>
      <c r="B887" s="48"/>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4.25" customHeight="1">
      <c r="A888" s="47"/>
      <c r="B888" s="48"/>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4.25" customHeight="1">
      <c r="A889" s="47"/>
      <c r="B889" s="48"/>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4.25" customHeight="1">
      <c r="A890" s="47"/>
      <c r="B890" s="48"/>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4.25" customHeight="1">
      <c r="A891" s="47"/>
      <c r="B891" s="48"/>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4.25" customHeight="1">
      <c r="A892" s="47"/>
      <c r="B892" s="48"/>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4.25" customHeight="1">
      <c r="A893" s="47"/>
      <c r="B893" s="48"/>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4.25" customHeight="1">
      <c r="A894" s="47"/>
      <c r="B894" s="48"/>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4.25" customHeight="1">
      <c r="A895" s="47"/>
      <c r="B895" s="48"/>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4.25" customHeight="1">
      <c r="A896" s="47"/>
      <c r="B896" s="48"/>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4.25" customHeight="1">
      <c r="A897" s="47"/>
      <c r="B897" s="48"/>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4.25" customHeight="1">
      <c r="A898" s="47"/>
      <c r="B898" s="48"/>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4.25" customHeight="1">
      <c r="A899" s="47"/>
      <c r="B899" s="48"/>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4.25" customHeight="1">
      <c r="A900" s="47"/>
      <c r="B900" s="48"/>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4.25" customHeight="1">
      <c r="A901" s="47"/>
      <c r="B901" s="48"/>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4.25" customHeight="1">
      <c r="A902" s="47"/>
      <c r="B902" s="48"/>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4.25" customHeight="1">
      <c r="A903" s="47"/>
      <c r="B903" s="48"/>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4.25" customHeight="1">
      <c r="A904" s="47"/>
      <c r="B904" s="48"/>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4.25" customHeight="1">
      <c r="A905" s="47"/>
      <c r="B905" s="48"/>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4.25" customHeight="1">
      <c r="A906" s="47"/>
      <c r="B906" s="48"/>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4.25" customHeight="1">
      <c r="A907" s="47"/>
      <c r="B907" s="48"/>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4.25" customHeight="1">
      <c r="A908" s="47"/>
      <c r="B908" s="48"/>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4.25" customHeight="1">
      <c r="A909" s="47"/>
      <c r="B909" s="48"/>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4.25" customHeight="1">
      <c r="A910" s="47"/>
      <c r="B910" s="48"/>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4.25" customHeight="1">
      <c r="A911" s="47"/>
      <c r="B911" s="48"/>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4.25" customHeight="1">
      <c r="A912" s="47"/>
      <c r="B912" s="48"/>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4.25" customHeight="1">
      <c r="A913" s="47"/>
      <c r="B913" s="48"/>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4.25" customHeight="1">
      <c r="A914" s="47"/>
      <c r="B914" s="48"/>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4.25" customHeight="1">
      <c r="A915" s="47"/>
      <c r="B915" s="48"/>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4.25" customHeight="1">
      <c r="A916" s="47"/>
      <c r="B916" s="48"/>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4.25" customHeight="1">
      <c r="A917" s="47"/>
      <c r="B917" s="48"/>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4.25" customHeight="1">
      <c r="A918" s="47"/>
      <c r="B918" s="48"/>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4.25" customHeight="1">
      <c r="A919" s="47"/>
      <c r="B919" s="48"/>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4.25" customHeight="1">
      <c r="A920" s="47"/>
      <c r="B920" s="48"/>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4.25" customHeight="1">
      <c r="A921" s="47"/>
      <c r="B921" s="48"/>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4.25" customHeight="1">
      <c r="A922" s="47"/>
      <c r="B922" s="48"/>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4.25" customHeight="1">
      <c r="A923" s="47"/>
      <c r="B923" s="48"/>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4.25" customHeight="1">
      <c r="A924" s="47"/>
      <c r="B924" s="48"/>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4.25" customHeight="1">
      <c r="A925" s="47"/>
      <c r="B925" s="48"/>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4.25" customHeight="1">
      <c r="A926" s="47"/>
      <c r="B926" s="48"/>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4.25" customHeight="1">
      <c r="A927" s="47"/>
      <c r="B927" s="48"/>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4.25" customHeight="1">
      <c r="A928" s="47"/>
      <c r="B928" s="48"/>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4.25" customHeight="1">
      <c r="A929" s="47"/>
      <c r="B929" s="48"/>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4.25" customHeight="1">
      <c r="A930" s="47"/>
      <c r="B930" s="48"/>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4.25" customHeight="1">
      <c r="A931" s="47"/>
      <c r="B931" s="48"/>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4.25" customHeight="1">
      <c r="A932" s="47"/>
      <c r="B932" s="48"/>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4.25" customHeight="1">
      <c r="A933" s="47"/>
      <c r="B933" s="48"/>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4.25" customHeight="1">
      <c r="A934" s="47"/>
      <c r="B934" s="48"/>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4.25" customHeight="1">
      <c r="A935" s="47"/>
      <c r="B935" s="48"/>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4.25" customHeight="1">
      <c r="A936" s="47"/>
      <c r="B936" s="48"/>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4.25" customHeight="1">
      <c r="A937" s="47"/>
      <c r="B937" s="48"/>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4.25" customHeight="1">
      <c r="A938" s="47"/>
      <c r="B938" s="48"/>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4.25" customHeight="1">
      <c r="A939" s="47"/>
      <c r="B939" s="48"/>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4.25" customHeight="1">
      <c r="A940" s="47"/>
      <c r="B940" s="48"/>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4.25" customHeight="1">
      <c r="A941" s="47"/>
      <c r="B941" s="48"/>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4.25" customHeight="1">
      <c r="A942" s="47"/>
      <c r="B942" s="48"/>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4.25" customHeight="1">
      <c r="A943" s="47"/>
      <c r="B943" s="48"/>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4.25" customHeight="1">
      <c r="A944" s="47"/>
      <c r="B944" s="48"/>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4.25" customHeight="1">
      <c r="A945" s="47"/>
      <c r="B945" s="48"/>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4.25" customHeight="1">
      <c r="A946" s="47"/>
      <c r="B946" s="48"/>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4.25" customHeight="1">
      <c r="A947" s="47"/>
      <c r="B947" s="48"/>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4.25" customHeight="1">
      <c r="A948" s="47"/>
      <c r="B948" s="48"/>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4.25" customHeight="1">
      <c r="A949" s="47"/>
      <c r="B949" s="48"/>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4.25" customHeight="1">
      <c r="A950" s="47"/>
      <c r="B950" s="48"/>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4.25" customHeight="1">
      <c r="A951" s="47"/>
      <c r="B951" s="48"/>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4.25" customHeight="1">
      <c r="A952" s="47"/>
      <c r="B952" s="48"/>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4.25" customHeight="1">
      <c r="A953" s="47"/>
      <c r="B953" s="48"/>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4.25" customHeight="1">
      <c r="A954" s="47"/>
      <c r="B954" s="48"/>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4.25" customHeight="1">
      <c r="A955" s="47"/>
      <c r="B955" s="48"/>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4.25" customHeight="1">
      <c r="A956" s="47"/>
      <c r="B956" s="48"/>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4.25" customHeight="1">
      <c r="A957" s="47"/>
      <c r="B957" s="48"/>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4.25" customHeight="1">
      <c r="A958" s="47"/>
      <c r="B958" s="48"/>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4.25" customHeight="1">
      <c r="A959" s="47"/>
      <c r="B959" s="48"/>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4.25" customHeight="1">
      <c r="A960" s="47"/>
      <c r="B960" s="48"/>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4.25" customHeight="1">
      <c r="A961" s="47"/>
      <c r="B961" s="48"/>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4.25" customHeight="1">
      <c r="A962" s="47"/>
      <c r="B962" s="48"/>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4.25" customHeight="1">
      <c r="A963" s="47"/>
      <c r="B963" s="48"/>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4.25" customHeight="1">
      <c r="A964" s="47"/>
      <c r="B964" s="48"/>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4.25" customHeight="1">
      <c r="A965" s="47"/>
      <c r="B965" s="48"/>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4.25" customHeight="1">
      <c r="A966" s="47"/>
      <c r="B966" s="48"/>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4.25" customHeight="1">
      <c r="A967" s="47"/>
      <c r="B967" s="48"/>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4.25" customHeight="1">
      <c r="A968" s="47"/>
      <c r="B968" s="48"/>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4.25" customHeight="1">
      <c r="A969" s="47"/>
      <c r="B969" s="48"/>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4.25" customHeight="1">
      <c r="A970" s="47"/>
      <c r="B970" s="48"/>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4.25" customHeight="1">
      <c r="A971" s="47"/>
      <c r="B971" s="48"/>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4.25" customHeight="1">
      <c r="A972" s="47"/>
      <c r="B972" s="48"/>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4.25" customHeight="1">
      <c r="A973" s="47"/>
      <c r="B973" s="48"/>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4.25" customHeight="1">
      <c r="A974" s="47"/>
      <c r="B974" s="48"/>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4.25" customHeight="1">
      <c r="A975" s="47"/>
      <c r="B975" s="48"/>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4.25" customHeight="1">
      <c r="A976" s="47"/>
      <c r="B976" s="48"/>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4.25" customHeight="1">
      <c r="A977" s="47"/>
      <c r="B977" s="48"/>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4.25" customHeight="1">
      <c r="A978" s="47"/>
      <c r="B978" s="48"/>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4.25" customHeight="1">
      <c r="A979" s="47"/>
      <c r="B979" s="48"/>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4.25" customHeight="1">
      <c r="A980" s="47"/>
      <c r="B980" s="48"/>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4.25" customHeight="1">
      <c r="A981" s="47"/>
      <c r="B981" s="48"/>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4.25" customHeight="1">
      <c r="A982" s="47"/>
      <c r="B982" s="48"/>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4.25" customHeight="1">
      <c r="A983" s="47"/>
      <c r="B983" s="48"/>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4.25" customHeight="1">
      <c r="A984" s="47"/>
      <c r="B984" s="48"/>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4.25" customHeight="1">
      <c r="A985" s="47"/>
      <c r="B985" s="48"/>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4.25" customHeight="1">
      <c r="A986" s="47"/>
      <c r="B986" s="48"/>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4.25" customHeight="1">
      <c r="A987" s="47"/>
      <c r="B987" s="48"/>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4.25" customHeight="1">
      <c r="A988" s="47"/>
      <c r="B988" s="48"/>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4.25" customHeight="1">
      <c r="A989" s="47"/>
      <c r="B989" s="48"/>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4.25" customHeight="1">
      <c r="A990" s="47"/>
      <c r="B990" s="48"/>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4.25" customHeight="1">
      <c r="A991" s="47"/>
      <c r="B991" s="48"/>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4.25" customHeight="1">
      <c r="A992" s="47"/>
      <c r="B992" s="48"/>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4.25" customHeight="1">
      <c r="A993" s="47"/>
      <c r="B993" s="48"/>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4.25" customHeight="1">
      <c r="A994" s="47"/>
      <c r="B994" s="48"/>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4.25" customHeight="1">
      <c r="A995" s="47"/>
      <c r="B995" s="48"/>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4.25" customHeight="1">
      <c r="A996" s="47"/>
      <c r="B996" s="48"/>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4.25" customHeight="1">
      <c r="A997" s="47"/>
      <c r="B997" s="48"/>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4.25" customHeight="1">
      <c r="A998" s="47"/>
      <c r="B998" s="48"/>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4.25" customHeight="1">
      <c r="A999" s="47"/>
      <c r="B999" s="48"/>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4.25" customHeight="1">
      <c r="A1000" s="47"/>
      <c r="B1000" s="48"/>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4.25" customHeight="1">
      <c r="A1001" s="47"/>
      <c r="B1001" s="48"/>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4.25" customHeight="1">
      <c r="A1002" s="47"/>
      <c r="B1002" s="48"/>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row r="1003" spans="1:26" ht="14.25" customHeight="1">
      <c r="A1003" s="47"/>
      <c r="B1003" s="48"/>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row>
    <row r="1004" spans="1:26" ht="14.25" customHeight="1">
      <c r="A1004" s="47"/>
      <c r="B1004" s="48"/>
      <c r="C1004" s="47"/>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row>
    <row r="1005" spans="1:26" ht="14.25" customHeight="1">
      <c r="A1005" s="47"/>
      <c r="B1005" s="48"/>
      <c r="C1005" s="47"/>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row>
    <row r="1006" spans="1:26" ht="14.25" customHeight="1">
      <c r="A1006" s="47"/>
      <c r="B1006" s="48"/>
      <c r="C1006" s="47"/>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1"/>
  <sheetViews>
    <sheetView showGridLines="0" tabSelected="1" topLeftCell="A102" zoomScaleNormal="100" workbookViewId="0">
      <selection activeCell="H110" sqref="H110"/>
    </sheetView>
  </sheetViews>
  <sheetFormatPr defaultColWidth="12.6640625" defaultRowHeight="15" customHeight="1"/>
  <cols>
    <col min="1" max="1" width="1.6640625" customWidth="1"/>
    <col min="2" max="2" width="29.6640625" customWidth="1"/>
    <col min="3" max="3" width="21.6640625" customWidth="1"/>
    <col min="4" max="4" width="8.33203125" customWidth="1"/>
    <col min="5" max="5" width="13.44140625" customWidth="1"/>
    <col min="6" max="6" width="13.109375" customWidth="1"/>
    <col min="7" max="7" width="17.6640625" customWidth="1"/>
    <col min="8" max="8" width="19" customWidth="1"/>
    <col min="9" max="9" width="17.6640625" customWidth="1"/>
    <col min="10" max="10" width="42.44140625" customWidth="1"/>
    <col min="11" max="11" width="34.109375" customWidth="1"/>
    <col min="12" max="27" width="8.6640625" customWidth="1"/>
  </cols>
  <sheetData>
    <row r="1" spans="1:13" ht="12.75" hidden="1" customHeight="1">
      <c r="G1" s="1"/>
      <c r="H1" s="1"/>
      <c r="I1" s="1"/>
      <c r="J1" s="1"/>
      <c r="K1" s="1"/>
    </row>
    <row r="2" spans="1:13" ht="35.700000000000003" customHeight="1">
      <c r="A2" s="287" t="s">
        <v>57</v>
      </c>
      <c r="B2" s="287"/>
      <c r="C2" s="287"/>
      <c r="D2" s="287"/>
      <c r="E2" s="287"/>
      <c r="F2" s="287"/>
      <c r="G2" s="287"/>
      <c r="H2" s="287"/>
      <c r="I2" s="287"/>
      <c r="J2" s="287"/>
      <c r="K2" s="287"/>
    </row>
    <row r="3" spans="1:13" ht="19.95" customHeight="1" thickBot="1">
      <c r="C3" s="257"/>
      <c r="D3" s="257"/>
      <c r="E3" s="257"/>
      <c r="F3" s="257"/>
      <c r="G3" s="257"/>
      <c r="H3" s="257"/>
      <c r="I3" s="257"/>
      <c r="J3" s="257"/>
      <c r="K3" s="1"/>
    </row>
    <row r="4" spans="1:13" ht="24" customHeight="1" thickBot="1">
      <c r="B4" s="125" t="s">
        <v>58</v>
      </c>
      <c r="C4" s="288" t="s">
        <v>59</v>
      </c>
      <c r="D4" s="289"/>
      <c r="E4" s="289"/>
      <c r="F4" s="289"/>
      <c r="G4" s="289"/>
      <c r="H4" s="290"/>
      <c r="I4" s="2"/>
      <c r="J4" s="2"/>
      <c r="K4" s="2"/>
    </row>
    <row r="5" spans="1:13" ht="23.25" customHeight="1" thickBot="1">
      <c r="B5" s="126" t="s">
        <v>60</v>
      </c>
      <c r="C5" s="369">
        <v>45680</v>
      </c>
      <c r="D5" s="370"/>
      <c r="E5" s="293" t="s">
        <v>61</v>
      </c>
      <c r="F5" s="294"/>
      <c r="G5" s="371">
        <v>45929</v>
      </c>
      <c r="H5" s="372"/>
      <c r="I5" s="3"/>
      <c r="J5" s="3"/>
      <c r="K5" s="3"/>
    </row>
    <row r="6" spans="1:13" ht="23.25" customHeight="1" thickBot="1">
      <c r="B6" s="127" t="s">
        <v>62</v>
      </c>
      <c r="C6" s="373" t="s">
        <v>63</v>
      </c>
      <c r="D6" s="374"/>
      <c r="E6" s="293" t="s">
        <v>64</v>
      </c>
      <c r="F6" s="294"/>
      <c r="G6" s="375">
        <f>ROUND((_xlfn.DAYS(G5,C5))/30,0)</f>
        <v>8</v>
      </c>
      <c r="H6" s="376"/>
      <c r="I6" s="3"/>
      <c r="J6" s="3"/>
      <c r="K6" s="3"/>
    </row>
    <row r="7" spans="1:13" ht="23.25" customHeight="1" thickBot="1">
      <c r="B7" s="140" t="s">
        <v>65</v>
      </c>
      <c r="C7" s="291">
        <v>45562</v>
      </c>
      <c r="D7" s="292"/>
      <c r="E7" s="293" t="s">
        <v>66</v>
      </c>
      <c r="F7" s="294"/>
      <c r="G7" s="295">
        <v>45562</v>
      </c>
      <c r="H7" s="296"/>
      <c r="K7" s="2"/>
    </row>
    <row r="8" spans="1:13" ht="3.45" customHeight="1">
      <c r="B8" s="297"/>
      <c r="C8" s="298"/>
      <c r="D8" s="298"/>
      <c r="E8" s="298"/>
      <c r="F8" s="298"/>
      <c r="G8" s="298"/>
      <c r="H8" s="298"/>
      <c r="I8" s="298"/>
      <c r="J8" s="298"/>
      <c r="K8" s="298"/>
    </row>
    <row r="9" spans="1:13" ht="40.200000000000003" customHeight="1" thickBot="1">
      <c r="B9" s="228" t="s">
        <v>67</v>
      </c>
      <c r="C9" s="299" t="s">
        <v>68</v>
      </c>
      <c r="D9" s="299"/>
      <c r="E9" s="299"/>
      <c r="F9" s="299"/>
      <c r="G9" s="255"/>
      <c r="H9" s="300" t="s">
        <v>69</v>
      </c>
      <c r="I9" s="298"/>
      <c r="J9" s="298"/>
      <c r="K9" s="298"/>
      <c r="L9" s="5"/>
      <c r="M9" s="6"/>
    </row>
    <row r="10" spans="1:13" ht="28.95" customHeight="1">
      <c r="B10" s="301" t="s">
        <v>70</v>
      </c>
      <c r="C10" s="303" t="s">
        <v>71</v>
      </c>
      <c r="D10" s="303" t="s">
        <v>72</v>
      </c>
      <c r="E10" s="303" t="s">
        <v>73</v>
      </c>
      <c r="F10" s="303" t="s">
        <v>74</v>
      </c>
      <c r="G10" s="93" t="s">
        <v>75</v>
      </c>
      <c r="H10" s="93" t="s">
        <v>76</v>
      </c>
      <c r="I10" s="305" t="s">
        <v>77</v>
      </c>
      <c r="J10" s="307" t="s">
        <v>78</v>
      </c>
      <c r="L10" s="7"/>
    </row>
    <row r="11" spans="1:13" ht="31.95" customHeight="1" thickBot="1">
      <c r="B11" s="302"/>
      <c r="C11" s="304"/>
      <c r="D11" s="304"/>
      <c r="E11" s="304"/>
      <c r="F11" s="304"/>
      <c r="G11" s="247" t="s">
        <v>79</v>
      </c>
      <c r="H11" s="247" t="s">
        <v>80</v>
      </c>
      <c r="I11" s="306"/>
      <c r="J11" s="308"/>
    </row>
    <row r="12" spans="1:13" ht="21.75" customHeight="1">
      <c r="B12" s="146" t="s">
        <v>81</v>
      </c>
      <c r="C12" s="147" t="s">
        <v>82</v>
      </c>
      <c r="D12" s="148">
        <v>1</v>
      </c>
      <c r="E12" s="149">
        <v>100000</v>
      </c>
      <c r="F12" s="150">
        <v>0.1</v>
      </c>
      <c r="G12" s="8">
        <f>((E12*D12*F12)*(3/12))</f>
        <v>2500</v>
      </c>
      <c r="H12" s="8">
        <f>((E12*D12*F12)*($G$6/12))-G12</f>
        <v>4166.6666666666661</v>
      </c>
      <c r="I12" s="8">
        <f t="shared" ref="I12:I25" si="0">SUM(G12:H12)</f>
        <v>6666.6666666666661</v>
      </c>
      <c r="J12" s="165" t="s">
        <v>83</v>
      </c>
    </row>
    <row r="13" spans="1:13" ht="30" customHeight="1">
      <c r="B13" s="151" t="s">
        <v>84</v>
      </c>
      <c r="C13" s="152" t="s">
        <v>85</v>
      </c>
      <c r="D13" s="148">
        <v>1</v>
      </c>
      <c r="E13" s="149">
        <v>120000</v>
      </c>
      <c r="F13" s="150">
        <v>0.3</v>
      </c>
      <c r="G13" s="8">
        <f t="shared" ref="G13:G25" si="1">((E13*D13*F13)*(3/12))</f>
        <v>9000</v>
      </c>
      <c r="H13" s="8">
        <f t="shared" ref="H13:H25" si="2">((E13*D13*F13)*($G$6/12))-G13</f>
        <v>15000</v>
      </c>
      <c r="I13" s="12">
        <f t="shared" si="0"/>
        <v>24000</v>
      </c>
      <c r="J13" s="166" t="s">
        <v>86</v>
      </c>
    </row>
    <row r="14" spans="1:13" ht="30" customHeight="1">
      <c r="B14" s="153" t="s">
        <v>84</v>
      </c>
      <c r="C14" s="152" t="s">
        <v>87</v>
      </c>
      <c r="D14" s="154">
        <v>1</v>
      </c>
      <c r="E14" s="155">
        <v>120000</v>
      </c>
      <c r="F14" s="156">
        <v>0.15</v>
      </c>
      <c r="G14" s="8">
        <f t="shared" si="1"/>
        <v>4500</v>
      </c>
      <c r="H14" s="8">
        <f t="shared" si="2"/>
        <v>7500</v>
      </c>
      <c r="I14" s="12">
        <f t="shared" si="0"/>
        <v>12000</v>
      </c>
      <c r="J14" s="167" t="s">
        <v>88</v>
      </c>
    </row>
    <row r="15" spans="1:13" ht="30" customHeight="1">
      <c r="B15" s="153" t="s">
        <v>89</v>
      </c>
      <c r="C15" s="152" t="s">
        <v>90</v>
      </c>
      <c r="D15" s="154">
        <v>1</v>
      </c>
      <c r="E15" s="155">
        <v>75000</v>
      </c>
      <c r="F15" s="156">
        <v>0.3</v>
      </c>
      <c r="G15" s="8">
        <f t="shared" si="1"/>
        <v>5625</v>
      </c>
      <c r="H15" s="8">
        <f t="shared" si="2"/>
        <v>9375</v>
      </c>
      <c r="I15" s="12">
        <f t="shared" si="0"/>
        <v>15000</v>
      </c>
      <c r="J15" s="167" t="s">
        <v>91</v>
      </c>
    </row>
    <row r="16" spans="1:13" ht="31.2" customHeight="1">
      <c r="B16" s="153" t="s">
        <v>92</v>
      </c>
      <c r="C16" s="152" t="s">
        <v>93</v>
      </c>
      <c r="D16" s="154">
        <v>0.5</v>
      </c>
      <c r="E16" s="155">
        <v>50000</v>
      </c>
      <c r="F16" s="156">
        <v>0.5</v>
      </c>
      <c r="G16" s="8">
        <f t="shared" si="1"/>
        <v>3125</v>
      </c>
      <c r="H16" s="8">
        <f t="shared" si="2"/>
        <v>5208.3333333333321</v>
      </c>
      <c r="I16" s="12">
        <f t="shared" si="0"/>
        <v>8333.3333333333321</v>
      </c>
      <c r="J16" s="167" t="s">
        <v>94</v>
      </c>
    </row>
    <row r="17" spans="2:12" ht="30" customHeight="1">
      <c r="B17" s="153" t="s">
        <v>95</v>
      </c>
      <c r="C17" s="152" t="s">
        <v>96</v>
      </c>
      <c r="D17" s="154">
        <v>0.5</v>
      </c>
      <c r="E17" s="155">
        <v>40000</v>
      </c>
      <c r="F17" s="156">
        <v>0.5</v>
      </c>
      <c r="G17" s="8">
        <f t="shared" si="1"/>
        <v>2500</v>
      </c>
      <c r="H17" s="8">
        <f t="shared" si="2"/>
        <v>4166.6666666666661</v>
      </c>
      <c r="I17" s="12">
        <f t="shared" si="0"/>
        <v>6666.6666666666661</v>
      </c>
      <c r="J17" s="167" t="s">
        <v>97</v>
      </c>
    </row>
    <row r="18" spans="2:12" ht="21.75" customHeight="1">
      <c r="B18" s="153"/>
      <c r="C18" s="152"/>
      <c r="D18" s="154"/>
      <c r="E18" s="155"/>
      <c r="F18" s="156"/>
      <c r="G18" s="8">
        <f t="shared" si="1"/>
        <v>0</v>
      </c>
      <c r="H18" s="8">
        <f t="shared" si="2"/>
        <v>0</v>
      </c>
      <c r="I18" s="12">
        <f t="shared" si="0"/>
        <v>0</v>
      </c>
      <c r="J18" s="167"/>
    </row>
    <row r="19" spans="2:12" ht="21.75" customHeight="1">
      <c r="B19" s="153"/>
      <c r="C19" s="152"/>
      <c r="D19" s="154"/>
      <c r="E19" s="155"/>
      <c r="F19" s="156"/>
      <c r="G19" s="8">
        <f t="shared" si="1"/>
        <v>0</v>
      </c>
      <c r="H19" s="8">
        <f t="shared" si="2"/>
        <v>0</v>
      </c>
      <c r="I19" s="12">
        <f t="shared" si="0"/>
        <v>0</v>
      </c>
      <c r="J19" s="167"/>
    </row>
    <row r="20" spans="2:12" ht="21.75" customHeight="1">
      <c r="B20" s="153"/>
      <c r="C20" s="152"/>
      <c r="D20" s="154"/>
      <c r="E20" s="155"/>
      <c r="F20" s="156"/>
      <c r="G20" s="8">
        <f t="shared" si="1"/>
        <v>0</v>
      </c>
      <c r="H20" s="8">
        <f t="shared" si="2"/>
        <v>0</v>
      </c>
      <c r="I20" s="12">
        <f t="shared" si="0"/>
        <v>0</v>
      </c>
      <c r="J20" s="167"/>
    </row>
    <row r="21" spans="2:12" ht="21.75" customHeight="1">
      <c r="B21" s="153"/>
      <c r="C21" s="152"/>
      <c r="D21" s="154"/>
      <c r="E21" s="155"/>
      <c r="F21" s="156"/>
      <c r="G21" s="8">
        <f t="shared" si="1"/>
        <v>0</v>
      </c>
      <c r="H21" s="8">
        <f t="shared" si="2"/>
        <v>0</v>
      </c>
      <c r="I21" s="12">
        <f t="shared" si="0"/>
        <v>0</v>
      </c>
      <c r="J21" s="167"/>
    </row>
    <row r="22" spans="2:12" ht="21.75" customHeight="1">
      <c r="B22" s="153"/>
      <c r="C22" s="152"/>
      <c r="D22" s="154"/>
      <c r="E22" s="155"/>
      <c r="F22" s="156"/>
      <c r="G22" s="8">
        <f t="shared" si="1"/>
        <v>0</v>
      </c>
      <c r="H22" s="8">
        <f t="shared" si="2"/>
        <v>0</v>
      </c>
      <c r="I22" s="12">
        <f t="shared" si="0"/>
        <v>0</v>
      </c>
      <c r="J22" s="167"/>
    </row>
    <row r="23" spans="2:12" ht="21.75" customHeight="1">
      <c r="B23" s="151"/>
      <c r="C23" s="152"/>
      <c r="D23" s="157"/>
      <c r="E23" s="158"/>
      <c r="F23" s="159"/>
      <c r="G23" s="8">
        <f t="shared" si="1"/>
        <v>0</v>
      </c>
      <c r="H23" s="8">
        <f t="shared" si="2"/>
        <v>0</v>
      </c>
      <c r="I23" s="12">
        <f t="shared" si="0"/>
        <v>0</v>
      </c>
      <c r="J23" s="166"/>
    </row>
    <row r="24" spans="2:12" ht="21.75" customHeight="1">
      <c r="B24" s="151"/>
      <c r="C24" s="152"/>
      <c r="D24" s="157"/>
      <c r="E24" s="158"/>
      <c r="F24" s="159"/>
      <c r="G24" s="8">
        <f t="shared" si="1"/>
        <v>0</v>
      </c>
      <c r="H24" s="8">
        <f t="shared" si="2"/>
        <v>0</v>
      </c>
      <c r="I24" s="12">
        <f t="shared" si="0"/>
        <v>0</v>
      </c>
      <c r="J24" s="166"/>
    </row>
    <row r="25" spans="2:12" ht="21.75" customHeight="1" thickBot="1">
      <c r="B25" s="160"/>
      <c r="C25" s="161"/>
      <c r="D25" s="162"/>
      <c r="E25" s="163"/>
      <c r="F25" s="164"/>
      <c r="G25" s="114">
        <f t="shared" si="1"/>
        <v>0</v>
      </c>
      <c r="H25" s="114">
        <f t="shared" si="2"/>
        <v>0</v>
      </c>
      <c r="I25" s="94">
        <f t="shared" si="0"/>
        <v>0</v>
      </c>
      <c r="J25" s="168"/>
    </row>
    <row r="26" spans="2:12" ht="5.25" customHeight="1">
      <c r="B26" s="17"/>
      <c r="C26" s="259"/>
      <c r="D26" s="18"/>
      <c r="E26" s="19"/>
      <c r="F26" s="20"/>
      <c r="G26" s="21"/>
      <c r="H26" s="21"/>
      <c r="I26" s="21"/>
      <c r="J26" s="22"/>
    </row>
    <row r="27" spans="2:12" ht="13.5" customHeight="1">
      <c r="C27" s="23"/>
      <c r="D27" s="23"/>
      <c r="E27" s="313" t="s">
        <v>98</v>
      </c>
      <c r="F27" s="314"/>
      <c r="G27" s="24">
        <f>ROUND(SUM(G12:G26),2)</f>
        <v>27250</v>
      </c>
      <c r="H27" s="24">
        <f>ROUND(SUM(H12:H26),2)</f>
        <v>45416.67</v>
      </c>
      <c r="I27" s="24">
        <f>ROUND(SUM(I12:I26),2)</f>
        <v>72666.67</v>
      </c>
      <c r="J27" s="22"/>
    </row>
    <row r="28" spans="2:12" ht="10.5" customHeight="1">
      <c r="C28" s="25"/>
      <c r="D28" s="315"/>
      <c r="E28" s="314"/>
      <c r="F28" s="314"/>
      <c r="G28" s="22"/>
      <c r="H28" s="22"/>
      <c r="I28" s="22"/>
      <c r="J28" s="22"/>
    </row>
    <row r="29" spans="2:12" ht="31.95" customHeight="1" thickBot="1">
      <c r="B29" s="4" t="s">
        <v>99</v>
      </c>
      <c r="C29" s="318" t="s">
        <v>100</v>
      </c>
      <c r="D29" s="318"/>
      <c r="E29" s="318"/>
      <c r="F29" s="245"/>
      <c r="H29" s="300" t="s">
        <v>101</v>
      </c>
      <c r="I29" s="300"/>
      <c r="J29" s="300"/>
      <c r="L29" s="5"/>
    </row>
    <row r="30" spans="2:12" ht="68.7" customHeight="1" thickBot="1">
      <c r="B30" s="260" t="s">
        <v>70</v>
      </c>
      <c r="C30" s="260" t="s">
        <v>71</v>
      </c>
      <c r="D30" s="316" t="s">
        <v>102</v>
      </c>
      <c r="E30" s="317"/>
      <c r="F30" s="260" t="s">
        <v>74</v>
      </c>
      <c r="G30" s="242" t="s">
        <v>103</v>
      </c>
      <c r="H30" s="242" t="s">
        <v>104</v>
      </c>
      <c r="I30" s="243" t="s">
        <v>77</v>
      </c>
      <c r="J30" s="244" t="s">
        <v>105</v>
      </c>
      <c r="L30" s="22"/>
    </row>
    <row r="31" spans="2:12" ht="24" customHeight="1">
      <c r="B31" s="146" t="s">
        <v>81</v>
      </c>
      <c r="C31" s="147" t="s">
        <v>82</v>
      </c>
      <c r="D31" s="309">
        <v>0.39500000000000002</v>
      </c>
      <c r="E31" s="310"/>
      <c r="F31" s="150">
        <v>0.1</v>
      </c>
      <c r="G31" s="263">
        <v>987.5</v>
      </c>
      <c r="H31" s="263">
        <v>1645.83</v>
      </c>
      <c r="I31" s="8">
        <f t="shared" ref="I31:I44" si="3">SUM(G31:H31)</f>
        <v>2633.33</v>
      </c>
      <c r="J31" s="206" t="s">
        <v>106</v>
      </c>
      <c r="K31" s="254"/>
      <c r="L31" s="22"/>
    </row>
    <row r="32" spans="2:12" ht="24" customHeight="1">
      <c r="B32" s="151" t="s">
        <v>84</v>
      </c>
      <c r="C32" s="152" t="s">
        <v>85</v>
      </c>
      <c r="D32" s="309">
        <v>0.39500000000000002</v>
      </c>
      <c r="E32" s="310"/>
      <c r="F32" s="150">
        <v>0.3</v>
      </c>
      <c r="G32" s="263">
        <v>3555</v>
      </c>
      <c r="H32" s="263">
        <v>5925</v>
      </c>
      <c r="I32" s="12">
        <f t="shared" si="3"/>
        <v>9480</v>
      </c>
      <c r="J32" s="206" t="s">
        <v>106</v>
      </c>
      <c r="K32" s="254"/>
      <c r="L32" s="22"/>
    </row>
    <row r="33" spans="2:12" ht="24" customHeight="1">
      <c r="B33" s="153" t="s">
        <v>84</v>
      </c>
      <c r="C33" s="152" t="s">
        <v>87</v>
      </c>
      <c r="D33" s="309">
        <v>0.39500000000000002</v>
      </c>
      <c r="E33" s="310"/>
      <c r="F33" s="156">
        <v>0.15</v>
      </c>
      <c r="G33" s="263">
        <v>1777.5</v>
      </c>
      <c r="H33" s="263">
        <v>2962.5</v>
      </c>
      <c r="I33" s="12">
        <f t="shared" si="3"/>
        <v>4740</v>
      </c>
      <c r="J33" s="206" t="s">
        <v>106</v>
      </c>
      <c r="K33" s="254"/>
      <c r="L33" s="22"/>
    </row>
    <row r="34" spans="2:12" ht="24" customHeight="1">
      <c r="B34" s="153" t="s">
        <v>89</v>
      </c>
      <c r="C34" s="152" t="s">
        <v>90</v>
      </c>
      <c r="D34" s="309">
        <v>0.39500000000000002</v>
      </c>
      <c r="E34" s="310"/>
      <c r="F34" s="156">
        <v>0.3</v>
      </c>
      <c r="G34" s="263">
        <v>2221.88</v>
      </c>
      <c r="H34" s="263">
        <v>3703.13</v>
      </c>
      <c r="I34" s="12">
        <f t="shared" si="3"/>
        <v>5925.01</v>
      </c>
      <c r="J34" s="206" t="s">
        <v>106</v>
      </c>
      <c r="K34" s="254"/>
      <c r="L34" s="22"/>
    </row>
    <row r="35" spans="2:12" ht="24" customHeight="1">
      <c r="B35" s="153" t="s">
        <v>92</v>
      </c>
      <c r="C35" s="152" t="s">
        <v>93</v>
      </c>
      <c r="D35" s="309">
        <v>0.39500000000000002</v>
      </c>
      <c r="E35" s="310"/>
      <c r="F35" s="156">
        <v>0.5</v>
      </c>
      <c r="G35" s="263">
        <v>1234.3800000000001</v>
      </c>
      <c r="H35" s="263">
        <v>2057.2800000000002</v>
      </c>
      <c r="I35" s="12">
        <f t="shared" si="3"/>
        <v>3291.6600000000003</v>
      </c>
      <c r="J35" s="206" t="s">
        <v>106</v>
      </c>
      <c r="K35" s="254"/>
      <c r="L35" s="22"/>
    </row>
    <row r="36" spans="2:12" ht="24" customHeight="1">
      <c r="B36" s="176" t="s">
        <v>95</v>
      </c>
      <c r="C36" s="199" t="s">
        <v>96</v>
      </c>
      <c r="D36" s="309">
        <v>0.39500000000000002</v>
      </c>
      <c r="E36" s="310"/>
      <c r="F36" s="225">
        <v>0.5</v>
      </c>
      <c r="G36" s="263">
        <v>987.5</v>
      </c>
      <c r="H36" s="263">
        <v>1645.83</v>
      </c>
      <c r="I36" s="12">
        <f t="shared" si="3"/>
        <v>2633.33</v>
      </c>
      <c r="J36" s="206" t="s">
        <v>106</v>
      </c>
      <c r="K36" s="254"/>
      <c r="L36" s="22"/>
    </row>
    <row r="37" spans="2:12" ht="24" customHeight="1">
      <c r="B37" s="176"/>
      <c r="C37" s="199"/>
      <c r="D37" s="311"/>
      <c r="E37" s="312"/>
      <c r="F37" s="225"/>
      <c r="G37" s="263"/>
      <c r="H37" s="263"/>
      <c r="I37" s="12">
        <f t="shared" si="3"/>
        <v>0</v>
      </c>
      <c r="J37" s="206"/>
      <c r="L37" s="22"/>
    </row>
    <row r="38" spans="2:12" ht="24" customHeight="1">
      <c r="B38" s="176"/>
      <c r="C38" s="199"/>
      <c r="D38" s="311"/>
      <c r="E38" s="312"/>
      <c r="F38" s="225"/>
      <c r="G38" s="263"/>
      <c r="H38" s="263"/>
      <c r="I38" s="12">
        <f t="shared" si="3"/>
        <v>0</v>
      </c>
      <c r="J38" s="206"/>
      <c r="L38" s="22"/>
    </row>
    <row r="39" spans="2:12" ht="24" customHeight="1">
      <c r="B39" s="176"/>
      <c r="C39" s="199"/>
      <c r="D39" s="311"/>
      <c r="E39" s="312"/>
      <c r="F39" s="225"/>
      <c r="G39" s="263"/>
      <c r="H39" s="263"/>
      <c r="I39" s="12">
        <f t="shared" si="3"/>
        <v>0</v>
      </c>
      <c r="J39" s="206"/>
      <c r="L39" s="22"/>
    </row>
    <row r="40" spans="2:12" ht="24" customHeight="1">
      <c r="B40" s="176"/>
      <c r="C40" s="199"/>
      <c r="D40" s="311"/>
      <c r="E40" s="312"/>
      <c r="F40" s="225"/>
      <c r="G40" s="263"/>
      <c r="H40" s="263"/>
      <c r="I40" s="12">
        <f t="shared" si="3"/>
        <v>0</v>
      </c>
      <c r="J40" s="206"/>
      <c r="L40" s="22"/>
    </row>
    <row r="41" spans="2:12" ht="24" customHeight="1">
      <c r="B41" s="176"/>
      <c r="C41" s="199"/>
      <c r="D41" s="311"/>
      <c r="E41" s="312"/>
      <c r="F41" s="225"/>
      <c r="G41" s="200"/>
      <c r="H41" s="200"/>
      <c r="I41" s="12">
        <f t="shared" si="3"/>
        <v>0</v>
      </c>
      <c r="J41" s="207"/>
      <c r="L41" s="22"/>
    </row>
    <row r="42" spans="2:12" ht="24" customHeight="1">
      <c r="B42" s="177"/>
      <c r="C42" s="201"/>
      <c r="D42" s="323"/>
      <c r="E42" s="324"/>
      <c r="F42" s="226"/>
      <c r="G42" s="202"/>
      <c r="H42" s="202"/>
      <c r="I42" s="12">
        <f t="shared" si="3"/>
        <v>0</v>
      </c>
      <c r="J42" s="208"/>
      <c r="L42" s="22"/>
    </row>
    <row r="43" spans="2:12" ht="24" customHeight="1">
      <c r="B43" s="176"/>
      <c r="C43" s="199"/>
      <c r="D43" s="311"/>
      <c r="E43" s="312"/>
      <c r="F43" s="225"/>
      <c r="G43" s="200"/>
      <c r="H43" s="200"/>
      <c r="I43" s="12">
        <f t="shared" si="3"/>
        <v>0</v>
      </c>
      <c r="J43" s="207"/>
      <c r="L43" s="22"/>
    </row>
    <row r="44" spans="2:12" ht="24" customHeight="1" thickBot="1">
      <c r="B44" s="203"/>
      <c r="C44" s="204"/>
      <c r="D44" s="331"/>
      <c r="E44" s="329"/>
      <c r="F44" s="227"/>
      <c r="G44" s="205"/>
      <c r="H44" s="205"/>
      <c r="I44" s="16">
        <f t="shared" si="3"/>
        <v>0</v>
      </c>
      <c r="J44" s="209"/>
      <c r="L44" s="22"/>
    </row>
    <row r="45" spans="2:12" ht="3" customHeight="1">
      <c r="B45" s="25"/>
      <c r="C45" s="30"/>
      <c r="D45" s="259"/>
      <c r="E45" s="259"/>
      <c r="F45" s="30"/>
      <c r="G45" s="22"/>
      <c r="H45" s="22"/>
      <c r="I45" s="22"/>
      <c r="J45" s="22"/>
      <c r="L45" s="22"/>
    </row>
    <row r="46" spans="2:12" ht="15" customHeight="1">
      <c r="B46" s="25"/>
      <c r="C46" s="30"/>
      <c r="D46" s="30"/>
      <c r="E46" s="332" t="s">
        <v>107</v>
      </c>
      <c r="F46" s="314"/>
      <c r="G46" s="24">
        <f>SUM(G31:G45)</f>
        <v>10763.760000000002</v>
      </c>
      <c r="H46" s="24">
        <f>SUM(H31:H45)</f>
        <v>17939.57</v>
      </c>
      <c r="I46" s="24">
        <f>SUM(I31:I45)</f>
        <v>28703.33</v>
      </c>
      <c r="J46" s="22"/>
      <c r="L46" s="22"/>
    </row>
    <row r="47" spans="2:12" ht="12.75" customHeight="1">
      <c r="B47" s="25"/>
      <c r="C47" s="30"/>
      <c r="D47" s="30"/>
      <c r="E47" s="30"/>
      <c r="F47" s="30"/>
      <c r="G47" s="22"/>
      <c r="H47" s="22"/>
      <c r="I47" s="22"/>
      <c r="J47" s="22"/>
      <c r="L47" s="22"/>
    </row>
    <row r="48" spans="2:12" ht="39" customHeight="1" thickBot="1">
      <c r="B48" s="95" t="s">
        <v>108</v>
      </c>
      <c r="C48" s="333" t="s">
        <v>109</v>
      </c>
      <c r="D48" s="333"/>
      <c r="E48" s="333"/>
      <c r="F48" s="333"/>
      <c r="G48" s="258"/>
      <c r="H48" s="300" t="s">
        <v>110</v>
      </c>
      <c r="I48" s="300"/>
      <c r="J48" s="300"/>
      <c r="L48" s="5"/>
    </row>
    <row r="49" spans="2:12" ht="72" customHeight="1" thickBot="1">
      <c r="B49" s="260" t="s">
        <v>111</v>
      </c>
      <c r="C49" s="316" t="s">
        <v>112</v>
      </c>
      <c r="D49" s="319"/>
      <c r="E49" s="319"/>
      <c r="F49" s="319"/>
      <c r="G49" s="242" t="s">
        <v>113</v>
      </c>
      <c r="H49" s="248" t="s">
        <v>114</v>
      </c>
      <c r="I49" s="249" t="s">
        <v>77</v>
      </c>
      <c r="J49" s="250" t="s">
        <v>115</v>
      </c>
      <c r="L49" s="7"/>
    </row>
    <row r="50" spans="2:12" ht="31.2" customHeight="1">
      <c r="B50" s="176" t="s">
        <v>116</v>
      </c>
      <c r="C50" s="320" t="s">
        <v>117</v>
      </c>
      <c r="D50" s="321"/>
      <c r="E50" s="321"/>
      <c r="F50" s="322"/>
      <c r="G50" s="187">
        <v>375</v>
      </c>
      <c r="H50" s="188">
        <v>625</v>
      </c>
      <c r="I50" s="12">
        <f t="shared" ref="I50:I55" si="4">SUM(G50:H50)</f>
        <v>1000</v>
      </c>
      <c r="J50" s="196" t="s">
        <v>118</v>
      </c>
    </row>
    <row r="51" spans="2:12" ht="21" customHeight="1">
      <c r="B51" s="174"/>
      <c r="C51" s="325"/>
      <c r="D51" s="326"/>
      <c r="E51" s="326"/>
      <c r="F51" s="312"/>
      <c r="G51" s="189"/>
      <c r="H51" s="264"/>
      <c r="I51" s="12">
        <f t="shared" si="4"/>
        <v>0</v>
      </c>
      <c r="J51" s="171"/>
    </row>
    <row r="52" spans="2:12" ht="21" customHeight="1">
      <c r="B52" s="190"/>
      <c r="C52" s="325"/>
      <c r="D52" s="326"/>
      <c r="E52" s="326"/>
      <c r="F52" s="312"/>
      <c r="G52" s="191"/>
      <c r="H52" s="192"/>
      <c r="I52" s="12">
        <f t="shared" si="4"/>
        <v>0</v>
      </c>
      <c r="J52" s="197"/>
    </row>
    <row r="53" spans="2:12" ht="21" customHeight="1">
      <c r="B53" s="190"/>
      <c r="C53" s="325"/>
      <c r="D53" s="326"/>
      <c r="E53" s="326"/>
      <c r="F53" s="312"/>
      <c r="G53" s="191"/>
      <c r="H53" s="192"/>
      <c r="I53" s="12">
        <f t="shared" si="4"/>
        <v>0</v>
      </c>
      <c r="J53" s="197"/>
    </row>
    <row r="54" spans="2:12" ht="21" customHeight="1">
      <c r="B54" s="174"/>
      <c r="C54" s="325"/>
      <c r="D54" s="326"/>
      <c r="E54" s="326"/>
      <c r="F54" s="312"/>
      <c r="G54" s="189"/>
      <c r="H54" s="264"/>
      <c r="I54" s="12">
        <f t="shared" si="4"/>
        <v>0</v>
      </c>
      <c r="J54" s="171"/>
    </row>
    <row r="55" spans="2:12" ht="21" customHeight="1" thickBot="1">
      <c r="B55" s="193"/>
      <c r="C55" s="327"/>
      <c r="D55" s="328"/>
      <c r="E55" s="328"/>
      <c r="F55" s="329"/>
      <c r="G55" s="194"/>
      <c r="H55" s="195"/>
      <c r="I55" s="16">
        <f t="shared" si="4"/>
        <v>0</v>
      </c>
      <c r="J55" s="198"/>
    </row>
    <row r="56" spans="2:12" ht="3" customHeight="1">
      <c r="C56" s="33"/>
      <c r="D56" s="33"/>
      <c r="E56" s="33"/>
      <c r="F56" s="33"/>
      <c r="G56" s="22"/>
      <c r="H56" s="22"/>
      <c r="I56" s="22"/>
      <c r="J56" s="22"/>
    </row>
    <row r="57" spans="2:12" ht="18.75" customHeight="1">
      <c r="B57" s="34"/>
      <c r="C57" s="330" t="s">
        <v>119</v>
      </c>
      <c r="D57" s="314"/>
      <c r="E57" s="314"/>
      <c r="F57" s="314"/>
      <c r="G57" s="24">
        <f>SUM(G50:G56)</f>
        <v>375</v>
      </c>
      <c r="H57" s="24">
        <f>SUM(H50:H56)</f>
        <v>625</v>
      </c>
      <c r="I57" s="24">
        <f>SUM(I50:I56)</f>
        <v>1000</v>
      </c>
      <c r="J57" s="22"/>
    </row>
    <row r="58" spans="2:12" ht="12.75" customHeight="1">
      <c r="B58" s="34"/>
      <c r="C58" s="33"/>
      <c r="D58" s="33"/>
      <c r="E58" s="261"/>
      <c r="F58" s="261"/>
      <c r="G58" s="24"/>
      <c r="H58" s="24"/>
      <c r="I58" s="24"/>
      <c r="J58" s="22"/>
    </row>
    <row r="59" spans="2:12" ht="22.2" customHeight="1" thickBot="1">
      <c r="B59" s="246" t="s">
        <v>120</v>
      </c>
      <c r="C59" s="338" t="s">
        <v>121</v>
      </c>
      <c r="D59" s="338"/>
      <c r="E59" s="338"/>
      <c r="F59" s="338"/>
      <c r="G59" s="258"/>
      <c r="H59" s="300" t="s">
        <v>110</v>
      </c>
      <c r="I59" s="300"/>
      <c r="J59" s="300"/>
      <c r="L59" s="5"/>
    </row>
    <row r="60" spans="2:12" ht="78.75" customHeight="1" thickBot="1">
      <c r="B60" s="260" t="s">
        <v>111</v>
      </c>
      <c r="C60" s="316" t="s">
        <v>112</v>
      </c>
      <c r="D60" s="319"/>
      <c r="E60" s="319"/>
      <c r="F60" s="317"/>
      <c r="G60" s="242" t="s">
        <v>122</v>
      </c>
      <c r="H60" s="242" t="s">
        <v>114</v>
      </c>
      <c r="I60" s="243" t="s">
        <v>77</v>
      </c>
      <c r="J60" s="244" t="s">
        <v>115</v>
      </c>
      <c r="L60" s="7"/>
    </row>
    <row r="61" spans="2:12" ht="31.5" customHeight="1">
      <c r="B61" s="173" t="s">
        <v>123</v>
      </c>
      <c r="C61" s="320" t="s">
        <v>124</v>
      </c>
      <c r="D61" s="321"/>
      <c r="E61" s="321"/>
      <c r="F61" s="322"/>
      <c r="G61" s="265">
        <v>160</v>
      </c>
      <c r="H61" s="183"/>
      <c r="I61" s="8">
        <f t="shared" ref="I61:I68" si="5">SUM(G61:H61)</f>
        <v>160</v>
      </c>
      <c r="J61" s="186" t="s">
        <v>125</v>
      </c>
    </row>
    <row r="62" spans="2:12" ht="31.5" customHeight="1">
      <c r="B62" s="176" t="s">
        <v>126</v>
      </c>
      <c r="C62" s="325" t="s">
        <v>127</v>
      </c>
      <c r="D62" s="326"/>
      <c r="E62" s="326"/>
      <c r="F62" s="312"/>
      <c r="G62" s="175">
        <v>562.5</v>
      </c>
      <c r="H62" s="266">
        <v>937.5</v>
      </c>
      <c r="I62" s="12">
        <f t="shared" si="5"/>
        <v>1500</v>
      </c>
      <c r="J62" s="186" t="s">
        <v>128</v>
      </c>
    </row>
    <row r="63" spans="2:12" ht="31.5" customHeight="1">
      <c r="B63" s="176"/>
      <c r="C63" s="325"/>
      <c r="D63" s="326"/>
      <c r="E63" s="326"/>
      <c r="F63" s="312"/>
      <c r="G63" s="175"/>
      <c r="H63" s="266"/>
      <c r="I63" s="12">
        <f t="shared" si="5"/>
        <v>0</v>
      </c>
      <c r="J63" s="186"/>
    </row>
    <row r="64" spans="2:12" ht="31.5" customHeight="1">
      <c r="B64" s="176"/>
      <c r="C64" s="325"/>
      <c r="D64" s="326"/>
      <c r="E64" s="326"/>
      <c r="F64" s="312"/>
      <c r="G64" s="175"/>
      <c r="H64" s="266"/>
      <c r="I64" s="12">
        <f t="shared" si="5"/>
        <v>0</v>
      </c>
      <c r="J64" s="186"/>
    </row>
    <row r="65" spans="2:12" ht="27.75" customHeight="1">
      <c r="B65" s="174"/>
      <c r="C65" s="325"/>
      <c r="D65" s="326"/>
      <c r="E65" s="326"/>
      <c r="F65" s="312"/>
      <c r="G65" s="175"/>
      <c r="H65" s="266"/>
      <c r="I65" s="12">
        <f t="shared" si="5"/>
        <v>0</v>
      </c>
      <c r="J65" s="171"/>
    </row>
    <row r="66" spans="2:12" ht="26.25" customHeight="1">
      <c r="B66" s="174"/>
      <c r="C66" s="325"/>
      <c r="D66" s="326"/>
      <c r="E66" s="326"/>
      <c r="F66" s="312"/>
      <c r="G66" s="175"/>
      <c r="H66" s="266"/>
      <c r="I66" s="12">
        <f t="shared" si="5"/>
        <v>0</v>
      </c>
      <c r="J66" s="171"/>
    </row>
    <row r="67" spans="2:12" ht="26.25" customHeight="1">
      <c r="B67" s="176"/>
      <c r="C67" s="325"/>
      <c r="D67" s="326"/>
      <c r="E67" s="326"/>
      <c r="F67" s="312"/>
      <c r="G67" s="175"/>
      <c r="H67" s="266"/>
      <c r="I67" s="12">
        <f t="shared" si="5"/>
        <v>0</v>
      </c>
      <c r="J67" s="171"/>
    </row>
    <row r="68" spans="2:12" ht="26.25" customHeight="1" thickBot="1">
      <c r="B68" s="181"/>
      <c r="C68" s="334"/>
      <c r="D68" s="335"/>
      <c r="E68" s="335"/>
      <c r="F68" s="336"/>
      <c r="G68" s="182"/>
      <c r="H68" s="185"/>
      <c r="I68" s="16">
        <f t="shared" si="5"/>
        <v>0</v>
      </c>
      <c r="J68" s="172"/>
    </row>
    <row r="69" spans="2:12" ht="3" customHeight="1">
      <c r="B69" s="33"/>
      <c r="C69" s="267"/>
      <c r="D69" s="267"/>
      <c r="E69" s="267"/>
      <c r="F69" s="267"/>
      <c r="G69" s="22"/>
      <c r="H69" s="22"/>
      <c r="I69" s="22"/>
      <c r="J69" s="22"/>
    </row>
    <row r="70" spans="2:12" ht="18.75" customHeight="1">
      <c r="B70" s="33"/>
      <c r="C70" s="25"/>
      <c r="D70" s="337" t="s">
        <v>129</v>
      </c>
      <c r="E70" s="314"/>
      <c r="F70" s="314"/>
      <c r="G70" s="24">
        <f>SUM(G61:G69)</f>
        <v>722.5</v>
      </c>
      <c r="H70" s="24">
        <f>SUM(H61:H69)</f>
        <v>937.5</v>
      </c>
      <c r="I70" s="24">
        <f>SUM(I61:I69)</f>
        <v>1660</v>
      </c>
      <c r="J70" s="22"/>
    </row>
    <row r="71" spans="2:12" ht="15.45" customHeight="1">
      <c r="B71" s="33"/>
      <c r="C71" s="25"/>
      <c r="D71" s="25"/>
      <c r="E71" s="25"/>
      <c r="F71" s="25"/>
      <c r="G71" s="22"/>
      <c r="H71" s="22"/>
      <c r="I71" s="22"/>
      <c r="J71" s="22"/>
    </row>
    <row r="72" spans="2:12" ht="26.7" customHeight="1" thickBot="1">
      <c r="B72" s="246" t="s">
        <v>130</v>
      </c>
      <c r="C72" s="318" t="s">
        <v>131</v>
      </c>
      <c r="D72" s="318"/>
      <c r="E72" s="318"/>
      <c r="F72" s="318"/>
      <c r="G72" s="258"/>
      <c r="H72" s="300" t="s">
        <v>110</v>
      </c>
      <c r="I72" s="300"/>
      <c r="J72" s="300"/>
      <c r="L72" s="5"/>
    </row>
    <row r="73" spans="2:12" ht="71.7" customHeight="1" thickBot="1">
      <c r="B73" s="260" t="s">
        <v>132</v>
      </c>
      <c r="C73" s="316" t="s">
        <v>112</v>
      </c>
      <c r="D73" s="319"/>
      <c r="E73" s="319"/>
      <c r="F73" s="317"/>
      <c r="G73" s="242" t="s">
        <v>122</v>
      </c>
      <c r="H73" s="242" t="s">
        <v>114</v>
      </c>
      <c r="I73" s="243" t="s">
        <v>77</v>
      </c>
      <c r="J73" s="244" t="s">
        <v>115</v>
      </c>
    </row>
    <row r="74" spans="2:12" ht="31.5" customHeight="1">
      <c r="B74" s="173" t="s">
        <v>133</v>
      </c>
      <c r="C74" s="320" t="s">
        <v>134</v>
      </c>
      <c r="D74" s="321"/>
      <c r="E74" s="321"/>
      <c r="F74" s="322"/>
      <c r="G74" s="265">
        <v>6075</v>
      </c>
      <c r="H74" s="183">
        <v>10125</v>
      </c>
      <c r="I74" s="8">
        <f t="shared" ref="I74:I81" si="6">SUM(G74:H74)</f>
        <v>16200</v>
      </c>
      <c r="J74" s="186" t="s">
        <v>135</v>
      </c>
    </row>
    <row r="75" spans="2:12" ht="31.5" customHeight="1">
      <c r="B75" s="176"/>
      <c r="C75" s="325"/>
      <c r="D75" s="339"/>
      <c r="E75" s="339"/>
      <c r="F75" s="340"/>
      <c r="G75" s="175"/>
      <c r="H75" s="266"/>
      <c r="I75" s="12">
        <f t="shared" si="6"/>
        <v>0</v>
      </c>
      <c r="J75" s="186"/>
    </row>
    <row r="76" spans="2:12" ht="31.5" customHeight="1">
      <c r="B76" s="176"/>
      <c r="C76" s="325"/>
      <c r="D76" s="326"/>
      <c r="E76" s="326"/>
      <c r="F76" s="312"/>
      <c r="G76" s="175"/>
      <c r="H76" s="266"/>
      <c r="I76" s="12">
        <f t="shared" si="6"/>
        <v>0</v>
      </c>
      <c r="J76" s="186"/>
    </row>
    <row r="77" spans="2:12" ht="31.5" customHeight="1">
      <c r="B77" s="176"/>
      <c r="C77" s="325"/>
      <c r="D77" s="326"/>
      <c r="E77" s="326"/>
      <c r="F77" s="312"/>
      <c r="G77" s="175"/>
      <c r="H77" s="266"/>
      <c r="I77" s="12">
        <f t="shared" si="6"/>
        <v>0</v>
      </c>
      <c r="J77" s="186"/>
    </row>
    <row r="78" spans="2:12" ht="27.75" customHeight="1">
      <c r="B78" s="176"/>
      <c r="C78" s="325"/>
      <c r="D78" s="326"/>
      <c r="E78" s="326"/>
      <c r="F78" s="312"/>
      <c r="G78" s="175"/>
      <c r="H78" s="266"/>
      <c r="I78" s="12">
        <f t="shared" si="6"/>
        <v>0</v>
      </c>
      <c r="J78" s="171"/>
    </row>
    <row r="79" spans="2:12" ht="26.25" customHeight="1">
      <c r="B79" s="176"/>
      <c r="C79" s="325"/>
      <c r="D79" s="326"/>
      <c r="E79" s="326"/>
      <c r="F79" s="312"/>
      <c r="G79" s="175"/>
      <c r="H79" s="266"/>
      <c r="I79" s="12">
        <f t="shared" si="6"/>
        <v>0</v>
      </c>
      <c r="J79" s="171"/>
    </row>
    <row r="80" spans="2:12" ht="26.25" customHeight="1">
      <c r="B80" s="176"/>
      <c r="C80" s="325"/>
      <c r="D80" s="326"/>
      <c r="E80" s="326"/>
      <c r="F80" s="312"/>
      <c r="G80" s="175"/>
      <c r="H80" s="266"/>
      <c r="I80" s="12">
        <f t="shared" si="6"/>
        <v>0</v>
      </c>
      <c r="J80" s="171"/>
    </row>
    <row r="81" spans="2:12" ht="26.25" customHeight="1" thickBot="1">
      <c r="B81" s="184"/>
      <c r="C81" s="334"/>
      <c r="D81" s="335"/>
      <c r="E81" s="335"/>
      <c r="F81" s="336"/>
      <c r="G81" s="182"/>
      <c r="H81" s="185"/>
      <c r="I81" s="16">
        <f t="shared" si="6"/>
        <v>0</v>
      </c>
      <c r="J81" s="172"/>
    </row>
    <row r="82" spans="2:12" ht="3" customHeight="1">
      <c r="B82" s="33"/>
      <c r="C82" s="267"/>
      <c r="D82" s="267"/>
      <c r="E82" s="267"/>
      <c r="F82" s="267"/>
      <c r="G82" s="22"/>
      <c r="H82" s="22"/>
      <c r="I82" s="22"/>
      <c r="J82" s="22"/>
    </row>
    <row r="83" spans="2:12" ht="17.25" customHeight="1">
      <c r="B83" s="33"/>
      <c r="C83" s="330" t="s">
        <v>136</v>
      </c>
      <c r="D83" s="314"/>
      <c r="E83" s="314"/>
      <c r="F83" s="314"/>
      <c r="G83" s="24">
        <f>SUM(G74:G82)</f>
        <v>6075</v>
      </c>
      <c r="H83" s="24">
        <f>SUM(H74:H82)</f>
        <v>10125</v>
      </c>
      <c r="I83" s="24">
        <f>SUM(I74:I82)</f>
        <v>16200</v>
      </c>
      <c r="J83" s="22"/>
    </row>
    <row r="84" spans="2:12" ht="12.75" customHeight="1">
      <c r="B84" s="33"/>
      <c r="C84" s="25"/>
      <c r="D84" s="25"/>
      <c r="E84" s="25"/>
      <c r="F84" s="25"/>
      <c r="G84" s="22"/>
      <c r="H84" s="22"/>
      <c r="I84" s="22"/>
      <c r="J84" s="22"/>
    </row>
    <row r="85" spans="2:12" ht="19.2" customHeight="1" thickBot="1">
      <c r="B85" s="246" t="s">
        <v>137</v>
      </c>
      <c r="C85" s="30"/>
      <c r="D85" s="30"/>
      <c r="E85" s="30"/>
      <c r="F85" s="30"/>
      <c r="G85" s="258"/>
      <c r="H85" s="300" t="s">
        <v>110</v>
      </c>
      <c r="I85" s="300"/>
      <c r="J85" s="300"/>
      <c r="L85" s="5"/>
    </row>
    <row r="86" spans="2:12" ht="70.95" customHeight="1" thickBot="1">
      <c r="B86" s="260" t="s">
        <v>111</v>
      </c>
      <c r="C86" s="316" t="s">
        <v>112</v>
      </c>
      <c r="D86" s="319"/>
      <c r="E86" s="319"/>
      <c r="F86" s="317"/>
      <c r="G86" s="242" t="s">
        <v>122</v>
      </c>
      <c r="H86" s="242" t="s">
        <v>114</v>
      </c>
      <c r="I86" s="243" t="s">
        <v>77</v>
      </c>
      <c r="J86" s="244" t="s">
        <v>115</v>
      </c>
      <c r="L86" s="7"/>
    </row>
    <row r="87" spans="2:12" ht="42" customHeight="1">
      <c r="B87" s="173" t="s">
        <v>138</v>
      </c>
      <c r="C87" s="341" t="s">
        <v>139</v>
      </c>
      <c r="D87" s="342"/>
      <c r="E87" s="342"/>
      <c r="F87" s="343"/>
      <c r="G87" s="265">
        <v>375</v>
      </c>
      <c r="H87" s="265">
        <v>625</v>
      </c>
      <c r="I87" s="8">
        <f t="shared" ref="I87:I94" si="7">SUM(G87:H87)</f>
        <v>1000</v>
      </c>
      <c r="J87" s="169" t="s">
        <v>140</v>
      </c>
    </row>
    <row r="88" spans="2:12" ht="27" customHeight="1">
      <c r="B88" s="176" t="s">
        <v>141</v>
      </c>
      <c r="C88" s="325" t="s">
        <v>142</v>
      </c>
      <c r="D88" s="326"/>
      <c r="E88" s="326"/>
      <c r="F88" s="312"/>
      <c r="G88" s="175">
        <v>3250</v>
      </c>
      <c r="H88" s="175"/>
      <c r="I88" s="12">
        <f t="shared" si="7"/>
        <v>3250</v>
      </c>
      <c r="J88" s="170" t="s">
        <v>143</v>
      </c>
    </row>
    <row r="89" spans="2:12" ht="27" customHeight="1">
      <c r="B89" s="176" t="s">
        <v>144</v>
      </c>
      <c r="C89" s="325" t="s">
        <v>145</v>
      </c>
      <c r="D89" s="326"/>
      <c r="E89" s="326"/>
      <c r="F89" s="312"/>
      <c r="G89" s="175">
        <v>350</v>
      </c>
      <c r="H89" s="175"/>
      <c r="I89" s="12">
        <f t="shared" si="7"/>
        <v>350</v>
      </c>
      <c r="J89" s="171" t="s">
        <v>146</v>
      </c>
    </row>
    <row r="90" spans="2:12" ht="27" customHeight="1">
      <c r="B90" s="176" t="s">
        <v>147</v>
      </c>
      <c r="C90" s="325" t="s">
        <v>148</v>
      </c>
      <c r="D90" s="326"/>
      <c r="E90" s="326"/>
      <c r="F90" s="312"/>
      <c r="G90" s="175">
        <v>250</v>
      </c>
      <c r="H90" s="175"/>
      <c r="I90" s="12">
        <f t="shared" si="7"/>
        <v>250</v>
      </c>
      <c r="J90" s="171" t="s">
        <v>149</v>
      </c>
    </row>
    <row r="91" spans="2:12" ht="27" customHeight="1">
      <c r="B91" s="177"/>
      <c r="C91" s="178"/>
      <c r="D91" s="179"/>
      <c r="E91" s="179"/>
      <c r="F91" s="180"/>
      <c r="G91" s="175"/>
      <c r="H91" s="175"/>
      <c r="I91" s="12">
        <f t="shared" si="7"/>
        <v>0</v>
      </c>
      <c r="J91" s="171"/>
    </row>
    <row r="92" spans="2:12" ht="27" customHeight="1">
      <c r="B92" s="177"/>
      <c r="C92" s="178"/>
      <c r="D92" s="179"/>
      <c r="E92" s="179"/>
      <c r="F92" s="180"/>
      <c r="G92" s="175"/>
      <c r="H92" s="175"/>
      <c r="I92" s="12">
        <f t="shared" si="7"/>
        <v>0</v>
      </c>
      <c r="J92" s="171"/>
    </row>
    <row r="93" spans="2:12" ht="27" customHeight="1">
      <c r="B93" s="177"/>
      <c r="C93" s="178"/>
      <c r="D93" s="179"/>
      <c r="E93" s="179"/>
      <c r="F93" s="180"/>
      <c r="G93" s="175"/>
      <c r="H93" s="175"/>
      <c r="I93" s="12">
        <f t="shared" si="7"/>
        <v>0</v>
      </c>
      <c r="J93" s="171"/>
    </row>
    <row r="94" spans="2:12" ht="27" customHeight="1" thickBot="1">
      <c r="B94" s="184"/>
      <c r="C94" s="334"/>
      <c r="D94" s="335"/>
      <c r="E94" s="335"/>
      <c r="F94" s="336"/>
      <c r="G94" s="182"/>
      <c r="H94" s="182"/>
      <c r="I94" s="16">
        <f t="shared" si="7"/>
        <v>0</v>
      </c>
      <c r="J94" s="172"/>
    </row>
    <row r="95" spans="2:12" ht="3" customHeight="1">
      <c r="B95" s="33"/>
      <c r="C95" s="39"/>
      <c r="D95" s="39"/>
      <c r="E95" s="39"/>
      <c r="F95" s="39"/>
      <c r="G95" s="22"/>
      <c r="H95" s="22"/>
      <c r="I95" s="22"/>
      <c r="J95" s="22"/>
    </row>
    <row r="96" spans="2:12" ht="18" customHeight="1">
      <c r="B96" s="33"/>
      <c r="C96" s="33"/>
      <c r="D96" s="33"/>
      <c r="E96" s="332" t="s">
        <v>150</v>
      </c>
      <c r="F96" s="314"/>
      <c r="G96" s="24">
        <f>SUM(G87:G95)</f>
        <v>4225</v>
      </c>
      <c r="H96" s="24">
        <f>SUM(H87:H95)</f>
        <v>625</v>
      </c>
      <c r="I96" s="24">
        <f>SUM(I87:I95)</f>
        <v>4850</v>
      </c>
      <c r="J96" s="22"/>
    </row>
    <row r="97" spans="2:12" ht="12.75" customHeight="1">
      <c r="B97" s="34"/>
      <c r="C97" s="33"/>
      <c r="D97" s="33"/>
      <c r="E97" s="33"/>
      <c r="F97" s="33"/>
      <c r="G97" s="22"/>
      <c r="H97" s="22"/>
      <c r="I97" s="22"/>
      <c r="J97" s="22"/>
    </row>
    <row r="98" spans="2:12" ht="30.45" customHeight="1" thickBot="1">
      <c r="B98" s="246" t="s">
        <v>151</v>
      </c>
      <c r="C98" s="344" t="s">
        <v>152</v>
      </c>
      <c r="D98" s="344"/>
      <c r="E98" s="344"/>
      <c r="F98" s="344"/>
      <c r="G98" s="258"/>
      <c r="H98" s="300" t="s">
        <v>110</v>
      </c>
      <c r="I98" s="300"/>
      <c r="J98" s="300"/>
      <c r="L98" s="5"/>
    </row>
    <row r="99" spans="2:12" ht="72.45" customHeight="1" thickBot="1">
      <c r="B99" s="260" t="s">
        <v>111</v>
      </c>
      <c r="C99" s="316" t="s">
        <v>112</v>
      </c>
      <c r="D99" s="319"/>
      <c r="E99" s="319"/>
      <c r="F99" s="317"/>
      <c r="G99" s="242" t="s">
        <v>122</v>
      </c>
      <c r="H99" s="242" t="s">
        <v>114</v>
      </c>
      <c r="I99" s="243" t="s">
        <v>77</v>
      </c>
      <c r="J99" s="244" t="s">
        <v>115</v>
      </c>
      <c r="L99" s="7"/>
    </row>
    <row r="100" spans="2:12" ht="24" customHeight="1">
      <c r="B100" s="173"/>
      <c r="C100" s="341"/>
      <c r="D100" s="342"/>
      <c r="E100" s="342"/>
      <c r="F100" s="343"/>
      <c r="G100" s="265"/>
      <c r="H100" s="265"/>
      <c r="I100" s="8">
        <f>SUM(G100:H100)</f>
        <v>0</v>
      </c>
      <c r="J100" s="169"/>
    </row>
    <row r="101" spans="2:12" ht="24" customHeight="1">
      <c r="B101" s="174"/>
      <c r="C101" s="325"/>
      <c r="D101" s="326"/>
      <c r="E101" s="326"/>
      <c r="F101" s="312"/>
      <c r="G101" s="175"/>
      <c r="H101" s="175"/>
      <c r="I101" s="12">
        <f>SUM(G101:H101)</f>
        <v>0</v>
      </c>
      <c r="J101" s="170"/>
    </row>
    <row r="102" spans="2:12" ht="24" customHeight="1">
      <c r="B102" s="174"/>
      <c r="C102" s="325"/>
      <c r="D102" s="326"/>
      <c r="E102" s="326"/>
      <c r="F102" s="312"/>
      <c r="G102" s="175"/>
      <c r="H102" s="175"/>
      <c r="I102" s="12">
        <f>SUM(G102:H102)</f>
        <v>0</v>
      </c>
      <c r="J102" s="210"/>
    </row>
    <row r="103" spans="2:12" ht="24" customHeight="1">
      <c r="B103" s="176"/>
      <c r="C103" s="325"/>
      <c r="D103" s="326"/>
      <c r="E103" s="326"/>
      <c r="F103" s="312"/>
      <c r="G103" s="175"/>
      <c r="H103" s="175"/>
      <c r="I103" s="12">
        <f>SUM(G103:H103)</f>
        <v>0</v>
      </c>
      <c r="J103" s="171"/>
    </row>
    <row r="104" spans="2:12" ht="24" customHeight="1" thickBot="1">
      <c r="B104" s="181"/>
      <c r="C104" s="334" t="s">
        <v>153</v>
      </c>
      <c r="D104" s="335"/>
      <c r="E104" s="335"/>
      <c r="F104" s="336"/>
      <c r="G104" s="182"/>
      <c r="H104" s="182"/>
      <c r="I104" s="16">
        <f>SUM(G104:H104)</f>
        <v>0</v>
      </c>
      <c r="J104" s="211"/>
    </row>
    <row r="105" spans="2:12" ht="0.75" customHeight="1">
      <c r="B105" s="40"/>
      <c r="C105" s="33"/>
      <c r="D105" s="33"/>
      <c r="E105" s="33"/>
      <c r="F105" s="33"/>
      <c r="G105" s="22"/>
      <c r="H105" s="22"/>
      <c r="I105" s="22"/>
      <c r="J105" s="22"/>
    </row>
    <row r="106" spans="2:12" ht="18" customHeight="1">
      <c r="B106" s="40"/>
      <c r="C106" s="33"/>
      <c r="D106" s="330" t="s">
        <v>154</v>
      </c>
      <c r="E106" s="314"/>
      <c r="F106" s="314"/>
      <c r="G106" s="24">
        <f>SUM(G100:G105)</f>
        <v>0</v>
      </c>
      <c r="H106" s="24">
        <f>SUM(H100:H105)</f>
        <v>0</v>
      </c>
      <c r="I106" s="24">
        <f>SUM(I100:I105)</f>
        <v>0</v>
      </c>
      <c r="J106" s="22"/>
    </row>
    <row r="107" spans="2:12" ht="12.75" customHeight="1">
      <c r="B107" s="40"/>
      <c r="C107" s="33"/>
      <c r="D107" s="33"/>
      <c r="E107" s="33"/>
      <c r="F107" s="33"/>
      <c r="G107" s="22"/>
      <c r="H107" s="22"/>
      <c r="I107" s="22"/>
      <c r="J107" s="22"/>
    </row>
    <row r="108" spans="2:12" ht="30" customHeight="1" thickBot="1">
      <c r="B108" s="246" t="s">
        <v>155</v>
      </c>
      <c r="C108" s="344" t="s">
        <v>156</v>
      </c>
      <c r="D108" s="344"/>
      <c r="E108" s="344"/>
      <c r="F108" s="344"/>
      <c r="G108" s="258"/>
      <c r="H108" s="300" t="s">
        <v>110</v>
      </c>
      <c r="I108" s="300"/>
      <c r="J108" s="300"/>
      <c r="L108" s="5"/>
    </row>
    <row r="109" spans="2:12" ht="66.45" customHeight="1" thickBot="1">
      <c r="B109" s="260" t="s">
        <v>111</v>
      </c>
      <c r="C109" s="316" t="s">
        <v>112</v>
      </c>
      <c r="D109" s="319"/>
      <c r="E109" s="319"/>
      <c r="F109" s="317"/>
      <c r="G109" s="242" t="s">
        <v>122</v>
      </c>
      <c r="H109" s="242" t="s">
        <v>114</v>
      </c>
      <c r="I109" s="243" t="s">
        <v>77</v>
      </c>
      <c r="J109" s="244" t="s">
        <v>115</v>
      </c>
      <c r="L109" s="7"/>
    </row>
    <row r="110" spans="2:12" ht="40.200000000000003" customHeight="1" thickBot="1">
      <c r="B110" s="213" t="s">
        <v>157</v>
      </c>
      <c r="C110" s="353" t="s">
        <v>158</v>
      </c>
      <c r="D110" s="354"/>
      <c r="E110" s="354"/>
      <c r="F110" s="355"/>
      <c r="G110" s="205">
        <v>4690.5</v>
      </c>
      <c r="H110" s="205">
        <v>7817.5</v>
      </c>
      <c r="I110" s="143">
        <f>SUM(G110:H110)</f>
        <v>12508</v>
      </c>
      <c r="J110" s="212" t="s">
        <v>159</v>
      </c>
    </row>
    <row r="111" spans="2:12" ht="2.25" customHeight="1">
      <c r="B111" s="40"/>
      <c r="C111" s="259"/>
      <c r="D111" s="259"/>
      <c r="E111" s="259"/>
      <c r="F111" s="259"/>
      <c r="G111" s="22"/>
      <c r="H111" s="22"/>
      <c r="I111" s="41"/>
      <c r="J111" s="22"/>
    </row>
    <row r="112" spans="2:12" ht="16.2" customHeight="1">
      <c r="B112" s="40"/>
      <c r="C112" s="259"/>
      <c r="D112" s="259"/>
      <c r="E112" s="332" t="s">
        <v>160</v>
      </c>
      <c r="F112" s="314"/>
      <c r="G112" s="42">
        <f t="shared" ref="G112:H112" si="8">SUM(G110:G111)</f>
        <v>4690.5</v>
      </c>
      <c r="H112" s="42">
        <f t="shared" si="8"/>
        <v>7817.5</v>
      </c>
      <c r="I112" s="24">
        <f>I110</f>
        <v>12508</v>
      </c>
      <c r="J112" s="22"/>
    </row>
    <row r="113" spans="2:10" ht="12.75" customHeight="1">
      <c r="B113" s="40"/>
      <c r="C113" s="259"/>
      <c r="D113" s="259"/>
      <c r="E113" s="267"/>
      <c r="F113" s="267"/>
      <c r="G113" s="22"/>
      <c r="H113" s="22"/>
      <c r="I113" s="41"/>
      <c r="J113" s="22"/>
    </row>
    <row r="114" spans="2:10" ht="12.75" customHeight="1" thickBot="1">
      <c r="B114" s="40"/>
      <c r="C114" s="259"/>
      <c r="D114" s="259"/>
      <c r="E114" s="267"/>
      <c r="F114" s="267"/>
      <c r="G114" s="22"/>
      <c r="H114" s="22"/>
      <c r="I114" s="41"/>
      <c r="J114" s="22"/>
    </row>
    <row r="115" spans="2:10" ht="72.45" customHeight="1" thickBot="1">
      <c r="B115" s="40"/>
      <c r="C115" s="253"/>
      <c r="D115" s="259"/>
      <c r="E115" s="356" t="s">
        <v>161</v>
      </c>
      <c r="F115" s="357"/>
      <c r="G115" s="251" t="s">
        <v>122</v>
      </c>
      <c r="H115" s="242" t="s">
        <v>114</v>
      </c>
      <c r="I115" s="252" t="s">
        <v>77</v>
      </c>
      <c r="J115" s="22"/>
    </row>
    <row r="116" spans="2:10" ht="29.25" customHeight="1" thickBot="1">
      <c r="B116" s="40"/>
      <c r="D116" s="30"/>
      <c r="E116" s="358"/>
      <c r="F116" s="359"/>
      <c r="G116" s="141">
        <f>G112+G106+G96+G83+G57+G46+G27+G70</f>
        <v>54101.760000000002</v>
      </c>
      <c r="H116" s="144">
        <f t="shared" ref="H116" si="9">H112+H106+H96+H83+H57+H46+H27+H70</f>
        <v>83486.239999999991</v>
      </c>
      <c r="I116" s="142">
        <f>SUM(G116:H116)</f>
        <v>137588</v>
      </c>
      <c r="J116" s="22"/>
    </row>
    <row r="117" spans="2:10" ht="24" customHeight="1">
      <c r="H117" s="43"/>
      <c r="I117" s="43"/>
      <c r="J117" s="43"/>
    </row>
    <row r="118" spans="2:10" ht="13.5" customHeight="1"/>
    <row r="119" spans="2:10" ht="21.45" customHeight="1" thickBot="1">
      <c r="E119" s="360" t="s">
        <v>162</v>
      </c>
      <c r="F119" s="361"/>
      <c r="G119" s="361"/>
      <c r="H119" s="361"/>
      <c r="I119" s="268"/>
      <c r="J119" s="268"/>
    </row>
    <row r="120" spans="2:10" ht="34.5" customHeight="1" thickTop="1" thickBot="1">
      <c r="D120" s="44"/>
      <c r="E120" s="381" t="s">
        <v>163</v>
      </c>
      <c r="F120" s="382"/>
      <c r="G120" s="383" t="s">
        <v>77</v>
      </c>
      <c r="H120" s="384"/>
      <c r="I120" s="45"/>
      <c r="J120" s="138"/>
    </row>
    <row r="121" spans="2:10" ht="34.5" customHeight="1" thickTop="1">
      <c r="E121" s="345" t="s">
        <v>67</v>
      </c>
      <c r="F121" s="346"/>
      <c r="G121" s="347">
        <f>I27</f>
        <v>72666.67</v>
      </c>
      <c r="H121" s="348"/>
    </row>
    <row r="122" spans="2:10" ht="34.5" customHeight="1">
      <c r="E122" s="349" t="s">
        <v>99</v>
      </c>
      <c r="F122" s="350"/>
      <c r="G122" s="351">
        <f>I46</f>
        <v>28703.33</v>
      </c>
      <c r="H122" s="352"/>
    </row>
    <row r="123" spans="2:10" ht="34.5" customHeight="1">
      <c r="E123" s="349" t="s">
        <v>164</v>
      </c>
      <c r="F123" s="350"/>
      <c r="G123" s="351">
        <f>I57</f>
        <v>1000</v>
      </c>
      <c r="H123" s="352"/>
    </row>
    <row r="124" spans="2:10" ht="34.5" customHeight="1">
      <c r="E124" s="349" t="s">
        <v>165</v>
      </c>
      <c r="F124" s="350"/>
      <c r="G124" s="351">
        <f>I70</f>
        <v>1660</v>
      </c>
      <c r="H124" s="352"/>
    </row>
    <row r="125" spans="2:10" ht="34.5" customHeight="1">
      <c r="E125" s="349" t="s">
        <v>166</v>
      </c>
      <c r="F125" s="350"/>
      <c r="G125" s="351">
        <f>I83</f>
        <v>16200</v>
      </c>
      <c r="H125" s="352"/>
    </row>
    <row r="126" spans="2:10" ht="34.5" customHeight="1">
      <c r="E126" s="349" t="s">
        <v>137</v>
      </c>
      <c r="F126" s="350"/>
      <c r="G126" s="351">
        <f>I96</f>
        <v>4850</v>
      </c>
      <c r="H126" s="352"/>
    </row>
    <row r="127" spans="2:10" ht="34.5" customHeight="1">
      <c r="E127" s="349" t="s">
        <v>151</v>
      </c>
      <c r="F127" s="350"/>
      <c r="G127" s="351">
        <f>I106</f>
        <v>0</v>
      </c>
      <c r="H127" s="352"/>
    </row>
    <row r="128" spans="2:10" ht="34.5" customHeight="1">
      <c r="E128" s="377" t="s">
        <v>167</v>
      </c>
      <c r="F128" s="378"/>
      <c r="G128" s="379">
        <f>SUM(I27,I46,I57,I70,I83,I96,I106)</f>
        <v>125080</v>
      </c>
      <c r="H128" s="380"/>
    </row>
    <row r="129" spans="4:10" ht="33.75" customHeight="1" thickBot="1">
      <c r="E129" s="362" t="s">
        <v>155</v>
      </c>
      <c r="F129" s="363"/>
      <c r="G129" s="364">
        <f>I112</f>
        <v>12508</v>
      </c>
      <c r="H129" s="365"/>
    </row>
    <row r="130" spans="4:10" ht="36" customHeight="1" thickTop="1" thickBot="1">
      <c r="D130" s="44"/>
      <c r="E130" s="366" t="s">
        <v>168</v>
      </c>
      <c r="F130" s="367"/>
      <c r="G130" s="368">
        <f>SUM(G128:H129)</f>
        <v>137588</v>
      </c>
      <c r="H130" s="367"/>
      <c r="I130" s="46"/>
      <c r="J130" s="139"/>
    </row>
    <row r="131" spans="4:10" ht="12.75" customHeight="1" thickTop="1"/>
    <row r="132" spans="4:10" ht="12.75" customHeight="1"/>
    <row r="133" spans="4:10" ht="12.75" customHeight="1"/>
    <row r="134" spans="4:10" ht="12.75" customHeight="1"/>
    <row r="135" spans="4:10" ht="12.75" customHeight="1"/>
    <row r="136" spans="4:10" ht="12.75" customHeight="1"/>
    <row r="137" spans="4:10" ht="12.75" customHeight="1"/>
    <row r="138" spans="4:10" ht="12.75" customHeight="1"/>
    <row r="139" spans="4:10" ht="12.75" customHeight="1"/>
    <row r="140" spans="4:10" ht="12.75" customHeight="1"/>
    <row r="141" spans="4:10" ht="12.75" customHeight="1"/>
    <row r="142" spans="4:10" ht="12.75" customHeight="1"/>
    <row r="143" spans="4:10" ht="12.75" customHeight="1"/>
    <row r="144" spans="4:10"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row r="178" spans="2:2" ht="12.75" customHeight="1"/>
    <row r="179" spans="2:2" ht="12.75" customHeight="1"/>
    <row r="180" spans="2:2" ht="12.75" customHeight="1"/>
    <row r="181" spans="2:2" ht="12.75" customHeight="1"/>
    <row r="182" spans="2:2" ht="12.75" customHeight="1"/>
    <row r="183" spans="2:2" ht="12.75" customHeight="1"/>
    <row r="184" spans="2:2" ht="12.75" customHeight="1"/>
    <row r="185" spans="2:2" ht="12.75" customHeight="1"/>
    <row r="186" spans="2:2" ht="12.75" customHeight="1"/>
    <row r="187" spans="2:2" ht="12.75" customHeight="1"/>
    <row r="188" spans="2:2" ht="12.75" customHeight="1"/>
    <row r="189" spans="2:2" ht="12.75" hidden="1" customHeight="1"/>
    <row r="190" spans="2:2" ht="12.75" hidden="1" customHeight="1">
      <c r="B190" s="241" t="s">
        <v>63</v>
      </c>
    </row>
    <row r="191" spans="2:2" ht="12.75" hidden="1" customHeight="1">
      <c r="B191" s="241" t="s">
        <v>169</v>
      </c>
    </row>
    <row r="192" spans="2:2" ht="12.75" hidden="1" customHeight="1"/>
    <row r="193" ht="12.75" hidden="1"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HxriHbvd6GTH5ijBcHis/R7ZChNBR9yyS8DI91b4rp0h/lDnWj5daXyo91hEi2leH1QwAJiMeLldlnIILd9DwQ==" saltValue="/R5Iw677X/zQTi1Zr7kmNw==" spinCount="100000" sheet="1" objects="1" scenarios="1" formatRows="0" selectLockedCells="1"/>
  <mergeCells count="121">
    <mergeCell ref="E129:F129"/>
    <mergeCell ref="G129:H129"/>
    <mergeCell ref="E130:F130"/>
    <mergeCell ref="G130:H130"/>
    <mergeCell ref="E5:F5"/>
    <mergeCell ref="C5:D5"/>
    <mergeCell ref="G5:H5"/>
    <mergeCell ref="C6:D6"/>
    <mergeCell ref="E6:F6"/>
    <mergeCell ref="G6:H6"/>
    <mergeCell ref="E126:F126"/>
    <mergeCell ref="G126:H126"/>
    <mergeCell ref="E127:F127"/>
    <mergeCell ref="G127:H127"/>
    <mergeCell ref="E128:F128"/>
    <mergeCell ref="G128:H128"/>
    <mergeCell ref="E123:F123"/>
    <mergeCell ref="G123:H123"/>
    <mergeCell ref="E124:F124"/>
    <mergeCell ref="G124:H124"/>
    <mergeCell ref="E125:F125"/>
    <mergeCell ref="G125:H125"/>
    <mergeCell ref="E120:F120"/>
    <mergeCell ref="G120:H120"/>
    <mergeCell ref="E121:F121"/>
    <mergeCell ref="G121:H121"/>
    <mergeCell ref="E122:F122"/>
    <mergeCell ref="G122:H122"/>
    <mergeCell ref="H108:J108"/>
    <mergeCell ref="C109:F109"/>
    <mergeCell ref="C110:F110"/>
    <mergeCell ref="E112:F112"/>
    <mergeCell ref="E115:F116"/>
    <mergeCell ref="E119:H119"/>
    <mergeCell ref="C101:F101"/>
    <mergeCell ref="C102:F102"/>
    <mergeCell ref="C103:F103"/>
    <mergeCell ref="C104:F104"/>
    <mergeCell ref="D106:F106"/>
    <mergeCell ref="C108:F108"/>
    <mergeCell ref="C94:F94"/>
    <mergeCell ref="E96:F96"/>
    <mergeCell ref="C98:F98"/>
    <mergeCell ref="H98:J98"/>
    <mergeCell ref="C99:F99"/>
    <mergeCell ref="C100:F100"/>
    <mergeCell ref="H85:J85"/>
    <mergeCell ref="C86:F86"/>
    <mergeCell ref="C87:F87"/>
    <mergeCell ref="C88:F88"/>
    <mergeCell ref="C89:F89"/>
    <mergeCell ref="C90:F90"/>
    <mergeCell ref="C77:F77"/>
    <mergeCell ref="C78:F78"/>
    <mergeCell ref="C79:F79"/>
    <mergeCell ref="C80:F80"/>
    <mergeCell ref="C81:F81"/>
    <mergeCell ref="C83:F83"/>
    <mergeCell ref="C72:F72"/>
    <mergeCell ref="H72:J72"/>
    <mergeCell ref="C73:F73"/>
    <mergeCell ref="C74:F74"/>
    <mergeCell ref="C75:F75"/>
    <mergeCell ref="C76:F76"/>
    <mergeCell ref="C64:F64"/>
    <mergeCell ref="C65:F65"/>
    <mergeCell ref="C66:F66"/>
    <mergeCell ref="C67:F67"/>
    <mergeCell ref="C68:F68"/>
    <mergeCell ref="D70:F70"/>
    <mergeCell ref="C59:F59"/>
    <mergeCell ref="H59:J59"/>
    <mergeCell ref="C60:F60"/>
    <mergeCell ref="C61:F61"/>
    <mergeCell ref="C62:F62"/>
    <mergeCell ref="C63:F63"/>
    <mergeCell ref="C51:F51"/>
    <mergeCell ref="C52:F52"/>
    <mergeCell ref="C53:F53"/>
    <mergeCell ref="C54:F54"/>
    <mergeCell ref="C55:F55"/>
    <mergeCell ref="C57:F57"/>
    <mergeCell ref="D44:E44"/>
    <mergeCell ref="E46:F46"/>
    <mergeCell ref="C48:F48"/>
    <mergeCell ref="H48:J48"/>
    <mergeCell ref="C49:F49"/>
    <mergeCell ref="C50:F50"/>
    <mergeCell ref="D38:E38"/>
    <mergeCell ref="D39:E39"/>
    <mergeCell ref="D40:E40"/>
    <mergeCell ref="D41:E41"/>
    <mergeCell ref="D42:E42"/>
    <mergeCell ref="D43:E43"/>
    <mergeCell ref="D32:E32"/>
    <mergeCell ref="D33:E33"/>
    <mergeCell ref="D34:E34"/>
    <mergeCell ref="D35:E35"/>
    <mergeCell ref="D36:E36"/>
    <mergeCell ref="D37:E37"/>
    <mergeCell ref="E27:F27"/>
    <mergeCell ref="D28:F28"/>
    <mergeCell ref="H29:J29"/>
    <mergeCell ref="D30:E30"/>
    <mergeCell ref="D31:E31"/>
    <mergeCell ref="C29:E29"/>
    <mergeCell ref="A2:K2"/>
    <mergeCell ref="C4:H4"/>
    <mergeCell ref="C7:D7"/>
    <mergeCell ref="E7:F7"/>
    <mergeCell ref="G7:H7"/>
    <mergeCell ref="B8:K8"/>
    <mergeCell ref="C9:F9"/>
    <mergeCell ref="H9:K9"/>
    <mergeCell ref="B10:B11"/>
    <mergeCell ref="C10:C11"/>
    <mergeCell ref="D10:D11"/>
    <mergeCell ref="E10:E11"/>
    <mergeCell ref="F10:F11"/>
    <mergeCell ref="I10:I11"/>
    <mergeCell ref="J10:J11"/>
  </mergeCells>
  <conditionalFormatting sqref="G129:H129">
    <cfRule type="expression" dxfId="20" priority="3">
      <formula>G129 &gt; (G128*0.1)</formula>
    </cfRule>
  </conditionalFormatting>
  <conditionalFormatting sqref="G130:H130">
    <cfRule type="cellIs" dxfId="19" priority="4" operator="greaterThan">
      <formula>300000</formula>
    </cfRule>
  </conditionalFormatting>
  <conditionalFormatting sqref="I27">
    <cfRule type="expression" dxfId="18" priority="6">
      <formula>SUM(G27+H27) &lt;&gt; I27</formula>
    </cfRule>
  </conditionalFormatting>
  <conditionalFormatting sqref="I31:I44">
    <cfRule type="expression" dxfId="17" priority="7">
      <formula>SUM(G31+H31) &lt;&gt; I31</formula>
    </cfRule>
  </conditionalFormatting>
  <conditionalFormatting sqref="I46">
    <cfRule type="expression" dxfId="16" priority="8">
      <formula>SUM(G46+H46) &lt;&gt; I46</formula>
    </cfRule>
  </conditionalFormatting>
  <conditionalFormatting sqref="I50:I55">
    <cfRule type="expression" dxfId="15" priority="9">
      <formula>SUM(G50+H50) &lt;&gt; I50</formula>
    </cfRule>
  </conditionalFormatting>
  <conditionalFormatting sqref="I57">
    <cfRule type="expression" dxfId="14" priority="10">
      <formula>SUM(G57+H57) &lt;&gt; I57</formula>
    </cfRule>
  </conditionalFormatting>
  <conditionalFormatting sqref="I61:I68">
    <cfRule type="expression" dxfId="13" priority="11">
      <formula>SUM(G61+H61) &lt;&gt; I61</formula>
    </cfRule>
  </conditionalFormatting>
  <conditionalFormatting sqref="I70">
    <cfRule type="expression" dxfId="12" priority="12">
      <formula>SUM(G70+H70) &lt;&gt; I70</formula>
    </cfRule>
  </conditionalFormatting>
  <conditionalFormatting sqref="I74:I81">
    <cfRule type="expression" dxfId="11" priority="13">
      <formula>SUM(G74+H74) &lt;&gt; I74</formula>
    </cfRule>
  </conditionalFormatting>
  <conditionalFormatting sqref="I83">
    <cfRule type="expression" dxfId="10" priority="14">
      <formula>SUM(G83+H83) &lt;&gt; I83</formula>
    </cfRule>
  </conditionalFormatting>
  <conditionalFormatting sqref="I87:I94">
    <cfRule type="expression" dxfId="9" priority="15">
      <formula>SUM(G87+H87) &lt;&gt; I87</formula>
    </cfRule>
  </conditionalFormatting>
  <conditionalFormatting sqref="I96">
    <cfRule type="expression" dxfId="8" priority="16">
      <formula>SUM(G96+H96) &lt;&gt; I96</formula>
    </cfRule>
  </conditionalFormatting>
  <conditionalFormatting sqref="I100:I104">
    <cfRule type="expression" dxfId="7" priority="2">
      <formula>(0&lt;(G100+H100))*((G100+H100)&lt;5000)</formula>
    </cfRule>
    <cfRule type="expression" dxfId="6" priority="17">
      <formula>SUM(G100+H100) &lt;&gt; I100</formula>
    </cfRule>
  </conditionalFormatting>
  <conditionalFormatting sqref="I106">
    <cfRule type="expression" dxfId="5" priority="18">
      <formula>SUM(G106+H106) &lt;&gt; I106</formula>
    </cfRule>
  </conditionalFormatting>
  <conditionalFormatting sqref="I110">
    <cfRule type="expression" dxfId="4" priority="1">
      <formula>I110 &gt; ((I27+I46+I57+I70+I83+I96+I106)*0.1)</formula>
    </cfRule>
    <cfRule type="expression" dxfId="3" priority="19">
      <formula>SUM(G110+H110) &lt;&gt; I110</formula>
    </cfRule>
  </conditionalFormatting>
  <conditionalFormatting sqref="I112">
    <cfRule type="expression" dxfId="2" priority="20">
      <formula>SUM(G112+H112) &lt;&gt; I112</formula>
    </cfRule>
  </conditionalFormatting>
  <conditionalFormatting sqref="I116">
    <cfRule type="cellIs" dxfId="1" priority="5" operator="greaterThan">
      <formula>300000</formula>
    </cfRule>
    <cfRule type="expression" dxfId="0" priority="21">
      <formula>SUM(G116+H116) &lt;&gt; I116</formula>
    </cfRule>
  </conditionalFormatting>
  <dataValidations count="1">
    <dataValidation type="list" allowBlank="1" showInputMessage="1" showErrorMessage="1" sqref="C6:D6" xr:uid="{875D992A-9609-406F-AA9A-0ADA83CFAE66}">
      <formula1>$B$189:$B$191</formula1>
    </dataValidation>
  </dataValidations>
  <printOptions horizontalCentered="1"/>
  <pageMargins left="0.25" right="0.25" top="0.25" bottom="0.25"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B1:AA1001"/>
  <sheetViews>
    <sheetView workbookViewId="0">
      <selection activeCell="C18" sqref="C18"/>
    </sheetView>
  </sheetViews>
  <sheetFormatPr defaultColWidth="12.6640625" defaultRowHeight="15" customHeight="1"/>
  <cols>
    <col min="1" max="1" width="2.109375" customWidth="1"/>
    <col min="2" max="2" width="46.33203125" customWidth="1"/>
    <col min="3" max="3" width="142.6640625" customWidth="1"/>
    <col min="4" max="7" width="9.109375" customWidth="1"/>
    <col min="8" max="27" width="8.6640625" customWidth="1"/>
  </cols>
  <sheetData>
    <row r="1" spans="2:27" ht="14.25" customHeight="1" thickBot="1">
      <c r="B1" s="47"/>
      <c r="C1" s="48"/>
      <c r="D1" s="47"/>
      <c r="E1" s="47"/>
      <c r="F1" s="47"/>
      <c r="G1" s="47"/>
      <c r="H1" s="47"/>
      <c r="I1" s="47"/>
      <c r="J1" s="47"/>
      <c r="K1" s="47"/>
      <c r="L1" s="47"/>
      <c r="M1" s="47"/>
      <c r="N1" s="47"/>
      <c r="O1" s="47"/>
      <c r="P1" s="47"/>
      <c r="Q1" s="47"/>
      <c r="R1" s="47"/>
      <c r="S1" s="47"/>
      <c r="T1" s="47"/>
      <c r="U1" s="47"/>
      <c r="V1" s="47"/>
      <c r="W1" s="47"/>
      <c r="X1" s="47"/>
      <c r="Y1" s="47"/>
      <c r="Z1" s="47"/>
      <c r="AA1" s="47"/>
    </row>
    <row r="2" spans="2:27" ht="30" customHeight="1">
      <c r="B2" s="232" t="s">
        <v>0</v>
      </c>
      <c r="C2" s="233"/>
      <c r="D2" s="47"/>
      <c r="E2" s="47"/>
      <c r="F2" s="47"/>
      <c r="G2" s="47"/>
      <c r="H2" s="47"/>
      <c r="I2" s="47"/>
      <c r="J2" s="47"/>
      <c r="K2" s="47"/>
      <c r="L2" s="47"/>
      <c r="M2" s="47"/>
      <c r="N2" s="47"/>
      <c r="O2" s="47"/>
      <c r="P2" s="47"/>
      <c r="Q2" s="47"/>
      <c r="R2" s="47"/>
      <c r="S2" s="47"/>
      <c r="T2" s="47"/>
      <c r="U2" s="47"/>
      <c r="V2" s="47"/>
      <c r="W2" s="47"/>
      <c r="X2" s="47"/>
      <c r="Y2" s="47"/>
      <c r="Z2" s="47"/>
      <c r="AA2" s="47"/>
    </row>
    <row r="3" spans="2:27" ht="16.2" customHeight="1">
      <c r="B3" s="234" t="s">
        <v>170</v>
      </c>
      <c r="C3" s="96"/>
      <c r="D3" s="47"/>
      <c r="E3" s="47"/>
      <c r="F3" s="47"/>
      <c r="G3" s="47"/>
      <c r="H3" s="47"/>
      <c r="I3" s="47"/>
      <c r="J3" s="47"/>
      <c r="K3" s="47"/>
      <c r="L3" s="47"/>
      <c r="M3" s="47"/>
      <c r="N3" s="47"/>
      <c r="O3" s="47"/>
      <c r="P3" s="47"/>
      <c r="Q3" s="47"/>
      <c r="R3" s="47"/>
      <c r="S3" s="47"/>
      <c r="T3" s="47"/>
      <c r="U3" s="47"/>
      <c r="V3" s="47"/>
      <c r="W3" s="47"/>
      <c r="X3" s="47"/>
      <c r="Y3" s="47"/>
      <c r="Z3" s="47"/>
      <c r="AA3" s="47"/>
    </row>
    <row r="4" spans="2:27" ht="15" customHeight="1">
      <c r="B4" s="387" t="s">
        <v>171</v>
      </c>
      <c r="C4" s="388"/>
      <c r="D4" s="47"/>
      <c r="E4" s="47"/>
      <c r="F4" s="47"/>
      <c r="G4" s="47"/>
      <c r="H4" s="47"/>
      <c r="I4" s="47"/>
      <c r="J4" s="47"/>
      <c r="K4" s="47"/>
      <c r="L4" s="47"/>
      <c r="M4" s="47"/>
      <c r="N4" s="47"/>
      <c r="O4" s="47"/>
      <c r="P4" s="47"/>
      <c r="Q4" s="47"/>
      <c r="R4" s="47"/>
      <c r="S4" s="47"/>
      <c r="T4" s="47"/>
      <c r="U4" s="47"/>
      <c r="V4" s="47"/>
      <c r="W4" s="47"/>
      <c r="X4" s="47"/>
      <c r="Y4" s="47"/>
      <c r="Z4" s="47"/>
      <c r="AA4" s="47"/>
    </row>
    <row r="5" spans="2:27" ht="15" customHeight="1">
      <c r="B5" s="235" t="s">
        <v>172</v>
      </c>
      <c r="C5" s="236" t="s">
        <v>3</v>
      </c>
      <c r="D5" s="47"/>
      <c r="E5" s="47"/>
      <c r="F5" s="47"/>
      <c r="G5" s="47"/>
      <c r="H5" s="47"/>
      <c r="I5" s="47"/>
      <c r="J5" s="47"/>
      <c r="K5" s="47"/>
      <c r="L5" s="47"/>
      <c r="M5" s="47"/>
      <c r="N5" s="47"/>
      <c r="O5" s="47"/>
      <c r="P5" s="47"/>
      <c r="Q5" s="47"/>
      <c r="R5" s="47"/>
      <c r="S5" s="47"/>
      <c r="T5" s="47"/>
      <c r="U5" s="47"/>
      <c r="V5" s="47"/>
      <c r="W5" s="47"/>
      <c r="X5" s="47"/>
      <c r="Y5" s="47"/>
      <c r="Z5" s="47"/>
      <c r="AA5" s="47"/>
    </row>
    <row r="6" spans="2:27" ht="45" customHeight="1">
      <c r="B6" s="389" t="s">
        <v>173</v>
      </c>
      <c r="C6" s="239" t="s">
        <v>174</v>
      </c>
      <c r="D6" s="47"/>
      <c r="E6" s="47"/>
      <c r="F6" s="47"/>
      <c r="G6" s="47"/>
      <c r="H6" s="47"/>
      <c r="I6" s="47"/>
      <c r="J6" s="47"/>
      <c r="K6" s="47"/>
      <c r="L6" s="47"/>
      <c r="M6" s="47"/>
      <c r="N6" s="47"/>
      <c r="O6" s="47"/>
      <c r="P6" s="47"/>
      <c r="Q6" s="47"/>
      <c r="R6" s="47"/>
      <c r="S6" s="47"/>
      <c r="T6" s="47"/>
      <c r="U6" s="47"/>
      <c r="V6" s="47"/>
      <c r="W6" s="47"/>
      <c r="X6" s="47"/>
      <c r="Y6" s="47"/>
      <c r="Z6" s="47"/>
      <c r="AA6" s="47"/>
    </row>
    <row r="7" spans="2:27" ht="15" customHeight="1">
      <c r="B7" s="390"/>
      <c r="C7" s="240" t="s">
        <v>175</v>
      </c>
      <c r="D7" s="47"/>
      <c r="E7" s="47"/>
      <c r="F7" s="47"/>
      <c r="G7" s="47"/>
      <c r="H7" s="47"/>
      <c r="I7" s="47"/>
      <c r="J7" s="47"/>
      <c r="K7" s="47"/>
      <c r="L7" s="47"/>
      <c r="M7" s="47"/>
      <c r="N7" s="47"/>
      <c r="O7" s="47"/>
      <c r="P7" s="47"/>
      <c r="Q7" s="47"/>
      <c r="R7" s="47"/>
      <c r="S7" s="47"/>
      <c r="T7" s="47"/>
      <c r="U7" s="47"/>
      <c r="V7" s="47"/>
      <c r="W7" s="47"/>
      <c r="X7" s="47"/>
      <c r="Y7" s="47"/>
      <c r="Z7" s="47"/>
      <c r="AA7" s="47"/>
    </row>
    <row r="8" spans="2:27" ht="15" customHeight="1">
      <c r="B8" s="237" t="s">
        <v>176</v>
      </c>
      <c r="C8" s="238" t="s">
        <v>8</v>
      </c>
    </row>
    <row r="9" spans="2:27" ht="30" customHeight="1">
      <c r="B9" s="229" t="s">
        <v>177</v>
      </c>
      <c r="C9" s="230" t="s">
        <v>178</v>
      </c>
      <c r="D9" s="47"/>
      <c r="E9" s="47"/>
      <c r="F9" s="47"/>
      <c r="G9" s="47"/>
      <c r="H9" s="47"/>
      <c r="I9" s="47"/>
      <c r="J9" s="47"/>
      <c r="K9" s="47"/>
      <c r="L9" s="47"/>
      <c r="M9" s="47"/>
      <c r="N9" s="47"/>
      <c r="O9" s="47"/>
      <c r="P9" s="47"/>
      <c r="Q9" s="47"/>
      <c r="R9" s="47"/>
      <c r="S9" s="47"/>
      <c r="T9" s="47"/>
      <c r="U9" s="47"/>
      <c r="V9" s="47"/>
      <c r="W9" s="47"/>
      <c r="X9" s="47"/>
      <c r="Y9" s="47"/>
      <c r="Z9" s="47"/>
      <c r="AA9" s="47"/>
    </row>
    <row r="10" spans="2:27" ht="30" customHeight="1">
      <c r="B10" s="214" t="s">
        <v>179</v>
      </c>
      <c r="C10" s="215" t="s">
        <v>12</v>
      </c>
      <c r="D10" s="47"/>
      <c r="E10" s="47"/>
      <c r="F10" s="47"/>
      <c r="G10" s="47"/>
      <c r="H10" s="47"/>
      <c r="I10" s="47"/>
      <c r="J10" s="47"/>
      <c r="K10" s="47"/>
      <c r="L10" s="47"/>
      <c r="M10" s="47"/>
      <c r="N10" s="47"/>
      <c r="O10" s="47"/>
      <c r="P10" s="47"/>
      <c r="Q10" s="47"/>
      <c r="R10" s="47"/>
      <c r="S10" s="47"/>
      <c r="T10" s="47"/>
      <c r="U10" s="47"/>
      <c r="V10" s="47"/>
      <c r="W10" s="47"/>
      <c r="X10" s="47"/>
      <c r="Y10" s="47"/>
      <c r="Z10" s="47"/>
      <c r="AA10" s="47"/>
    </row>
    <row r="11" spans="2:27" ht="41.4">
      <c r="B11" s="216" t="s">
        <v>180</v>
      </c>
      <c r="C11" s="215" t="s">
        <v>181</v>
      </c>
      <c r="D11" s="47"/>
      <c r="E11" s="47"/>
      <c r="F11" s="47"/>
      <c r="G11" s="47"/>
      <c r="H11" s="47"/>
      <c r="I11" s="47"/>
      <c r="J11" s="47"/>
      <c r="K11" s="47"/>
      <c r="L11" s="47"/>
      <c r="M11" s="47"/>
      <c r="N11" s="47"/>
      <c r="O11" s="47"/>
      <c r="P11" s="47"/>
      <c r="Q11" s="47"/>
      <c r="R11" s="47"/>
      <c r="S11" s="47"/>
      <c r="T11" s="47"/>
      <c r="U11" s="47"/>
      <c r="V11" s="47"/>
      <c r="W11" s="47"/>
      <c r="X11" s="47"/>
      <c r="Y11" s="47"/>
      <c r="Z11" s="47"/>
      <c r="AA11" s="47"/>
    </row>
    <row r="12" spans="2:27" ht="46.95" customHeight="1">
      <c r="B12" s="214" t="s">
        <v>182</v>
      </c>
      <c r="C12" s="217" t="s">
        <v>183</v>
      </c>
      <c r="D12" s="47"/>
      <c r="E12" s="47"/>
      <c r="F12" s="47"/>
      <c r="G12" s="47"/>
      <c r="H12" s="47"/>
      <c r="I12" s="47"/>
      <c r="J12" s="47"/>
      <c r="K12" s="47"/>
      <c r="L12" s="47"/>
      <c r="M12" s="47"/>
      <c r="N12" s="47"/>
      <c r="O12" s="47"/>
      <c r="P12" s="47"/>
      <c r="Q12" s="47"/>
      <c r="R12" s="47"/>
      <c r="S12" s="47"/>
      <c r="T12" s="47"/>
      <c r="U12" s="47"/>
      <c r="V12" s="47"/>
      <c r="W12" s="47"/>
      <c r="X12" s="47"/>
      <c r="Y12" s="47"/>
      <c r="Z12" s="47"/>
      <c r="AA12" s="47"/>
    </row>
    <row r="13" spans="2:27" ht="69">
      <c r="B13" s="218" t="s">
        <v>17</v>
      </c>
      <c r="C13" s="219" t="s">
        <v>184</v>
      </c>
      <c r="D13" s="47"/>
      <c r="E13" s="145"/>
      <c r="F13" s="47"/>
      <c r="G13" s="47"/>
      <c r="H13" s="47"/>
      <c r="I13" s="47"/>
      <c r="J13" s="47"/>
      <c r="K13" s="47"/>
      <c r="L13" s="47"/>
      <c r="M13" s="47"/>
      <c r="N13" s="47"/>
      <c r="O13" s="47"/>
      <c r="P13" s="47"/>
      <c r="Q13" s="47"/>
      <c r="R13" s="47"/>
      <c r="S13" s="47"/>
      <c r="T13" s="47"/>
      <c r="U13" s="47"/>
      <c r="V13" s="47"/>
      <c r="W13" s="47"/>
      <c r="X13" s="47"/>
      <c r="Y13" s="47"/>
      <c r="Z13" s="47"/>
      <c r="AA13" s="47"/>
    </row>
    <row r="14" spans="2:27" ht="20.7" customHeight="1">
      <c r="B14" s="391" t="s">
        <v>19</v>
      </c>
      <c r="C14" s="392"/>
      <c r="D14" s="47"/>
      <c r="E14" s="47"/>
      <c r="F14" s="47"/>
      <c r="G14" s="47"/>
      <c r="H14" s="47"/>
      <c r="I14" s="47"/>
      <c r="J14" s="47"/>
      <c r="K14" s="47"/>
      <c r="L14" s="47"/>
      <c r="M14" s="47"/>
      <c r="N14" s="47"/>
      <c r="O14" s="47"/>
      <c r="P14" s="47"/>
      <c r="Q14" s="47"/>
      <c r="R14" s="47"/>
      <c r="S14" s="47"/>
      <c r="T14" s="47"/>
      <c r="U14" s="47"/>
      <c r="V14" s="47"/>
      <c r="W14" s="47"/>
      <c r="X14" s="47"/>
      <c r="Y14" s="47"/>
      <c r="Z14" s="47"/>
      <c r="AA14" s="47"/>
    </row>
    <row r="15" spans="2:27" ht="15" customHeight="1">
      <c r="B15" s="220" t="s">
        <v>20</v>
      </c>
      <c r="C15" s="231" t="s">
        <v>21</v>
      </c>
      <c r="D15" s="47"/>
      <c r="E15" s="47"/>
      <c r="F15" s="47"/>
      <c r="G15" s="47"/>
      <c r="H15" s="47"/>
      <c r="I15" s="47"/>
      <c r="J15" s="47"/>
      <c r="K15" s="47"/>
      <c r="L15" s="47"/>
      <c r="M15" s="47"/>
      <c r="N15" s="47"/>
      <c r="O15" s="47"/>
      <c r="P15" s="47"/>
      <c r="Q15" s="47"/>
      <c r="R15" s="47"/>
      <c r="S15" s="47"/>
      <c r="T15" s="47"/>
      <c r="U15" s="47"/>
      <c r="V15" s="47"/>
      <c r="W15" s="47"/>
      <c r="X15" s="47"/>
      <c r="Y15" s="47"/>
      <c r="Z15" s="47"/>
      <c r="AA15" s="47"/>
    </row>
    <row r="16" spans="2:27" ht="15" customHeight="1">
      <c r="B16" s="221" t="s">
        <v>24</v>
      </c>
      <c r="C16" s="219" t="s">
        <v>185</v>
      </c>
      <c r="D16" s="47"/>
      <c r="E16" s="47"/>
      <c r="F16" s="47"/>
      <c r="G16" s="47"/>
      <c r="H16" s="47"/>
      <c r="I16" s="47"/>
      <c r="J16" s="47"/>
      <c r="K16" s="47"/>
      <c r="L16" s="47"/>
      <c r="M16" s="47"/>
      <c r="N16" s="47"/>
      <c r="O16" s="47"/>
      <c r="P16" s="47"/>
      <c r="Q16" s="47"/>
      <c r="R16" s="47"/>
      <c r="S16" s="47"/>
      <c r="T16" s="47"/>
      <c r="U16" s="47"/>
      <c r="V16" s="47"/>
      <c r="W16" s="47"/>
      <c r="X16" s="47"/>
      <c r="Y16" s="47"/>
      <c r="Z16" s="47"/>
      <c r="AA16" s="47"/>
    </row>
    <row r="17" spans="2:27" ht="15" customHeight="1">
      <c r="B17" s="221" t="s">
        <v>26</v>
      </c>
      <c r="C17" s="222" t="s">
        <v>186</v>
      </c>
      <c r="D17" s="47"/>
      <c r="E17" s="47"/>
      <c r="F17" s="47"/>
      <c r="G17" s="47"/>
      <c r="H17" s="47"/>
      <c r="I17" s="47"/>
      <c r="J17" s="47"/>
      <c r="K17" s="47"/>
      <c r="L17" s="47"/>
      <c r="M17" s="47"/>
      <c r="N17" s="47"/>
      <c r="O17" s="47"/>
      <c r="P17" s="47"/>
      <c r="Q17" s="47"/>
      <c r="R17" s="47"/>
      <c r="S17" s="47"/>
      <c r="T17" s="47"/>
      <c r="U17" s="47"/>
      <c r="V17" s="47"/>
      <c r="W17" s="47"/>
      <c r="X17" s="47"/>
      <c r="Y17" s="47"/>
      <c r="Z17" s="47"/>
      <c r="AA17" s="47"/>
    </row>
    <row r="18" spans="2:27" ht="15" customHeight="1" thickBot="1">
      <c r="B18" s="223" t="s">
        <v>28</v>
      </c>
      <c r="C18" s="224" t="s">
        <v>187</v>
      </c>
      <c r="D18" s="47"/>
      <c r="E18" s="47"/>
      <c r="F18" s="47"/>
      <c r="G18" s="47"/>
      <c r="H18" s="47"/>
      <c r="I18" s="47"/>
      <c r="J18" s="47"/>
      <c r="K18" s="47"/>
      <c r="L18" s="47"/>
      <c r="M18" s="47"/>
      <c r="N18" s="47"/>
      <c r="O18" s="47"/>
      <c r="P18" s="47"/>
      <c r="Q18" s="47"/>
      <c r="R18" s="47"/>
      <c r="S18" s="47"/>
      <c r="T18" s="47"/>
      <c r="U18" s="47"/>
      <c r="V18" s="47"/>
      <c r="W18" s="47"/>
      <c r="X18" s="47"/>
      <c r="Y18" s="47"/>
      <c r="Z18" s="47"/>
      <c r="AA18" s="47"/>
    </row>
    <row r="19" spans="2:27" ht="15" customHeight="1" thickBot="1">
      <c r="B19" s="111"/>
      <c r="C19" s="103"/>
      <c r="D19" s="47"/>
      <c r="E19" s="47"/>
      <c r="F19" s="47"/>
      <c r="G19" s="47"/>
      <c r="H19" s="47"/>
      <c r="I19" s="47"/>
      <c r="J19" s="47"/>
      <c r="K19" s="47"/>
      <c r="L19" s="47"/>
      <c r="M19" s="47"/>
      <c r="N19" s="47"/>
      <c r="O19" s="47"/>
      <c r="P19" s="47"/>
      <c r="Q19" s="47"/>
      <c r="R19" s="47"/>
      <c r="S19" s="47"/>
      <c r="T19" s="47"/>
      <c r="U19" s="47"/>
      <c r="V19" s="47"/>
      <c r="W19" s="47"/>
      <c r="X19" s="47"/>
      <c r="Y19" s="47"/>
      <c r="Z19" s="47"/>
      <c r="AA19" s="47"/>
    </row>
    <row r="20" spans="2:27" ht="36.450000000000003" customHeight="1">
      <c r="B20" s="129" t="s">
        <v>188</v>
      </c>
      <c r="C20" s="130" t="s">
        <v>54</v>
      </c>
      <c r="D20" s="47"/>
      <c r="E20" s="47"/>
      <c r="F20" s="47"/>
      <c r="G20" s="47"/>
      <c r="H20" s="47"/>
      <c r="I20" s="47"/>
      <c r="J20" s="47"/>
      <c r="K20" s="47"/>
      <c r="L20" s="47"/>
      <c r="M20" s="47"/>
      <c r="N20" s="47"/>
      <c r="O20" s="47"/>
      <c r="P20" s="47"/>
      <c r="Q20" s="47"/>
      <c r="R20" s="47"/>
      <c r="S20" s="47"/>
      <c r="T20" s="47"/>
      <c r="U20" s="47"/>
      <c r="V20" s="47"/>
      <c r="W20" s="47"/>
      <c r="X20" s="47"/>
      <c r="Y20" s="47"/>
      <c r="Z20" s="47"/>
      <c r="AA20" s="47"/>
    </row>
    <row r="21" spans="2:27" ht="106.95" customHeight="1">
      <c r="B21" s="131" t="s">
        <v>31</v>
      </c>
      <c r="C21" s="98" t="s">
        <v>32</v>
      </c>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2:27" ht="27.6">
      <c r="B22" s="132" t="s">
        <v>33</v>
      </c>
      <c r="C22" s="133" t="s">
        <v>34</v>
      </c>
      <c r="D22" s="47"/>
      <c r="E22" s="47"/>
      <c r="F22" s="47"/>
      <c r="G22" s="47"/>
      <c r="H22" s="47"/>
      <c r="I22" s="47"/>
      <c r="J22" s="47"/>
      <c r="K22" s="47"/>
      <c r="L22" s="47"/>
      <c r="M22" s="47"/>
      <c r="N22" s="47"/>
      <c r="O22" s="47"/>
      <c r="P22" s="47"/>
      <c r="Q22" s="47"/>
      <c r="R22" s="47"/>
      <c r="S22" s="47"/>
      <c r="T22" s="47"/>
      <c r="U22" s="47"/>
      <c r="V22" s="47"/>
      <c r="W22" s="47"/>
      <c r="X22" s="47"/>
      <c r="Y22" s="47"/>
      <c r="Z22" s="47"/>
      <c r="AA22" s="47"/>
    </row>
    <row r="23" spans="2:27" ht="27.6">
      <c r="B23" s="132" t="s">
        <v>35</v>
      </c>
      <c r="C23" s="133" t="s">
        <v>36</v>
      </c>
      <c r="D23" s="47"/>
      <c r="E23" s="47"/>
      <c r="F23" s="47"/>
      <c r="G23" s="47"/>
      <c r="H23" s="47"/>
      <c r="I23" s="47"/>
      <c r="J23" s="47"/>
      <c r="K23" s="47"/>
      <c r="L23" s="47"/>
      <c r="M23" s="47"/>
      <c r="N23" s="47"/>
      <c r="O23" s="47"/>
      <c r="P23" s="47"/>
      <c r="Q23" s="47"/>
      <c r="R23" s="47"/>
      <c r="S23" s="47"/>
      <c r="T23" s="47"/>
      <c r="U23" s="47"/>
      <c r="V23" s="47"/>
      <c r="W23" s="47"/>
      <c r="X23" s="47"/>
      <c r="Y23" s="47"/>
      <c r="Z23" s="47"/>
      <c r="AA23" s="47"/>
    </row>
    <row r="24" spans="2:27" ht="14.4">
      <c r="B24" s="256" t="s">
        <v>37</v>
      </c>
      <c r="C24" s="134" t="s">
        <v>38</v>
      </c>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2:27" ht="14.25" customHeight="1">
      <c r="B25" s="393" t="s">
        <v>39</v>
      </c>
      <c r="C25" s="99" t="s">
        <v>40</v>
      </c>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2:27" ht="30" customHeight="1">
      <c r="B26" s="281"/>
      <c r="C26" s="99" t="s">
        <v>41</v>
      </c>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2:27" ht="30" customHeight="1">
      <c r="B27" s="281"/>
      <c r="C27" s="99" t="s">
        <v>42</v>
      </c>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2:27" ht="15" customHeight="1">
      <c r="B28" s="281"/>
      <c r="C28" s="99" t="s">
        <v>43</v>
      </c>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2:27" ht="20.7" customHeight="1">
      <c r="B29" s="385" t="s">
        <v>44</v>
      </c>
      <c r="C29" s="386"/>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2:27" ht="15" customHeight="1">
      <c r="B30" s="113" t="s">
        <v>45</v>
      </c>
      <c r="C30" s="135" t="s">
        <v>46</v>
      </c>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2:27" ht="75" customHeight="1">
      <c r="B31" s="132" t="s">
        <v>47</v>
      </c>
      <c r="C31" s="134" t="s">
        <v>48</v>
      </c>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2:27" ht="60" customHeight="1">
      <c r="B32" s="281" t="s">
        <v>49</v>
      </c>
      <c r="C32" s="98" t="s">
        <v>50</v>
      </c>
      <c r="D32" s="47"/>
      <c r="E32" s="47"/>
      <c r="F32" s="47"/>
      <c r="G32" s="47"/>
      <c r="H32" s="47"/>
      <c r="I32" s="47"/>
      <c r="J32" s="47"/>
      <c r="K32" s="47"/>
      <c r="L32" s="47"/>
      <c r="M32" s="47"/>
      <c r="N32" s="47"/>
      <c r="O32" s="47"/>
      <c r="P32" s="47"/>
      <c r="Q32" s="47"/>
      <c r="R32" s="47"/>
      <c r="S32" s="47"/>
      <c r="T32" s="47"/>
      <c r="U32" s="47"/>
      <c r="V32" s="47"/>
      <c r="W32" s="47"/>
      <c r="X32" s="47"/>
      <c r="Y32" s="47"/>
      <c r="Z32" s="47"/>
      <c r="AA32" s="47"/>
    </row>
    <row r="33" spans="2:27" ht="15" customHeight="1">
      <c r="B33" s="281"/>
      <c r="C33" s="136" t="s">
        <v>51</v>
      </c>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2:27" ht="15" customHeight="1" thickBot="1">
      <c r="B34" s="137" t="s">
        <v>52</v>
      </c>
      <c r="C34" s="128" t="s">
        <v>53</v>
      </c>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2:27" ht="14.25" customHeight="1">
      <c r="B35" s="47"/>
      <c r="C35" s="48"/>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2:27" ht="14.25" customHeight="1">
      <c r="B36" s="47" t="s">
        <v>55</v>
      </c>
      <c r="C36" s="124" t="s">
        <v>56</v>
      </c>
      <c r="D36" s="47"/>
      <c r="E36" s="47"/>
      <c r="F36" s="47"/>
      <c r="G36" s="47"/>
      <c r="H36" s="47"/>
      <c r="I36" s="47"/>
      <c r="J36" s="47"/>
      <c r="K36" s="47"/>
      <c r="L36" s="47"/>
      <c r="M36" s="47"/>
      <c r="N36" s="47"/>
      <c r="O36" s="47"/>
      <c r="P36" s="47"/>
      <c r="Q36" s="47"/>
      <c r="R36" s="47"/>
      <c r="S36" s="47"/>
      <c r="T36" s="47"/>
      <c r="U36" s="47"/>
      <c r="V36" s="47"/>
      <c r="W36" s="47"/>
      <c r="X36" s="47"/>
      <c r="Y36" s="47"/>
      <c r="Z36" s="47"/>
      <c r="AA36" s="47"/>
    </row>
    <row r="37" spans="2:27" ht="14.25" customHeight="1">
      <c r="B37" s="47"/>
      <c r="C37" s="48"/>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2:27" ht="14.25" customHeight="1">
      <c r="B38" s="47"/>
      <c r="C38" s="48"/>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2:27" ht="14.25" customHeight="1">
      <c r="B39" s="47"/>
      <c r="C39" s="48"/>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2:27" ht="14.25" customHeight="1">
      <c r="B40" s="47"/>
      <c r="C40" s="48"/>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2:27" ht="14.25" customHeight="1">
      <c r="B41" s="47"/>
      <c r="C41" s="48"/>
      <c r="D41" s="47"/>
      <c r="E41" s="47"/>
      <c r="F41" s="47"/>
      <c r="G41" s="47"/>
      <c r="H41" s="47"/>
      <c r="I41" s="47"/>
      <c r="J41" s="47"/>
      <c r="K41" s="47"/>
      <c r="L41" s="47"/>
      <c r="M41" s="47"/>
      <c r="N41" s="47"/>
      <c r="O41" s="47"/>
      <c r="P41" s="47"/>
      <c r="Q41" s="47"/>
      <c r="R41" s="47"/>
      <c r="S41" s="47"/>
      <c r="T41" s="47"/>
      <c r="U41" s="47"/>
      <c r="V41" s="47"/>
      <c r="W41" s="47"/>
      <c r="X41" s="47"/>
      <c r="Y41" s="47"/>
      <c r="Z41" s="47"/>
      <c r="AA41" s="47"/>
    </row>
    <row r="42" spans="2:27" ht="14.25" customHeight="1">
      <c r="B42" s="47"/>
      <c r="C42" s="48"/>
      <c r="D42" s="47"/>
      <c r="E42" s="47"/>
      <c r="F42" s="47"/>
      <c r="G42" s="47"/>
      <c r="H42" s="47"/>
      <c r="I42" s="47"/>
      <c r="J42" s="47"/>
      <c r="K42" s="47"/>
      <c r="L42" s="47"/>
      <c r="M42" s="47"/>
      <c r="N42" s="47"/>
      <c r="O42" s="47"/>
      <c r="P42" s="47"/>
      <c r="Q42" s="47"/>
      <c r="R42" s="47"/>
      <c r="S42" s="47"/>
      <c r="T42" s="47"/>
      <c r="U42" s="47"/>
      <c r="V42" s="47"/>
      <c r="W42" s="47"/>
      <c r="X42" s="47"/>
      <c r="Y42" s="47"/>
      <c r="Z42" s="47"/>
      <c r="AA42" s="47"/>
    </row>
    <row r="43" spans="2:27" ht="14.25" customHeight="1">
      <c r="B43" s="47"/>
      <c r="C43" s="48"/>
      <c r="D43" s="47"/>
      <c r="E43" s="47"/>
      <c r="F43" s="47"/>
      <c r="G43" s="47"/>
      <c r="H43" s="47"/>
      <c r="I43" s="47"/>
      <c r="J43" s="47"/>
      <c r="K43" s="47"/>
      <c r="L43" s="47"/>
      <c r="M43" s="47"/>
      <c r="N43" s="47"/>
      <c r="O43" s="47"/>
      <c r="P43" s="47"/>
      <c r="Q43" s="47"/>
      <c r="R43" s="47"/>
      <c r="S43" s="47"/>
      <c r="T43" s="47"/>
      <c r="U43" s="47"/>
      <c r="V43" s="47"/>
      <c r="W43" s="47"/>
      <c r="X43" s="47"/>
      <c r="Y43" s="47"/>
      <c r="Z43" s="47"/>
      <c r="AA43" s="47"/>
    </row>
    <row r="44" spans="2:27" ht="14.25" customHeight="1">
      <c r="B44" s="47"/>
      <c r="C44" s="48"/>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2:27" ht="14.25" customHeight="1">
      <c r="B45" s="47"/>
      <c r="C45" s="48"/>
      <c r="D45" s="47"/>
      <c r="E45" s="47"/>
      <c r="F45" s="47"/>
      <c r="G45" s="47"/>
      <c r="H45" s="47"/>
      <c r="I45" s="47"/>
      <c r="J45" s="47"/>
      <c r="K45" s="47"/>
      <c r="L45" s="47"/>
      <c r="M45" s="47"/>
      <c r="N45" s="47"/>
      <c r="O45" s="47"/>
      <c r="P45" s="47"/>
      <c r="Q45" s="47"/>
      <c r="R45" s="47"/>
      <c r="S45" s="47"/>
      <c r="T45" s="47"/>
      <c r="U45" s="47"/>
      <c r="V45" s="47"/>
      <c r="W45" s="47"/>
      <c r="X45" s="47"/>
      <c r="Y45" s="47"/>
      <c r="Z45" s="47"/>
      <c r="AA45" s="47"/>
    </row>
    <row r="46" spans="2:27" ht="14.25" customHeight="1">
      <c r="B46" s="47"/>
      <c r="C46" s="48"/>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2:27" ht="14.25" customHeight="1">
      <c r="B47" s="47"/>
      <c r="C47" s="48"/>
      <c r="D47" s="47"/>
      <c r="E47" s="47"/>
      <c r="F47" s="47"/>
      <c r="G47" s="47"/>
      <c r="H47" s="47"/>
      <c r="I47" s="47"/>
      <c r="J47" s="47"/>
      <c r="K47" s="47"/>
      <c r="L47" s="47"/>
      <c r="M47" s="47"/>
      <c r="N47" s="47"/>
      <c r="O47" s="47"/>
      <c r="P47" s="47"/>
      <c r="Q47" s="47"/>
      <c r="R47" s="47"/>
      <c r="S47" s="47"/>
      <c r="T47" s="47"/>
      <c r="U47" s="47"/>
      <c r="V47" s="47"/>
      <c r="W47" s="47"/>
      <c r="X47" s="47"/>
      <c r="Y47" s="47"/>
      <c r="Z47" s="47"/>
      <c r="AA47" s="47"/>
    </row>
    <row r="48" spans="2:27" ht="14.25" customHeight="1">
      <c r="B48" s="47"/>
      <c r="C48" s="48"/>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4.25" customHeight="1">
      <c r="B49" s="47"/>
      <c r="C49" s="48"/>
      <c r="D49" s="47"/>
      <c r="E49" s="47"/>
      <c r="F49" s="47"/>
      <c r="G49" s="47"/>
      <c r="H49" s="47"/>
      <c r="I49" s="47"/>
      <c r="J49" s="47"/>
      <c r="K49" s="47"/>
      <c r="L49" s="47"/>
      <c r="M49" s="47"/>
      <c r="N49" s="47"/>
      <c r="O49" s="47"/>
      <c r="P49" s="47"/>
      <c r="Q49" s="47"/>
      <c r="R49" s="47"/>
      <c r="S49" s="47"/>
      <c r="T49" s="47"/>
      <c r="U49" s="47"/>
      <c r="V49" s="47"/>
      <c r="W49" s="47"/>
      <c r="X49" s="47"/>
      <c r="Y49" s="47"/>
      <c r="Z49" s="47"/>
      <c r="AA49" s="47"/>
    </row>
    <row r="50" spans="2:27" ht="14.25" customHeight="1">
      <c r="B50" s="47"/>
      <c r="C50" s="48"/>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2:27" ht="14.25" customHeight="1">
      <c r="B51" s="47"/>
      <c r="C51" s="48"/>
      <c r="D51" s="47"/>
      <c r="E51" s="47"/>
      <c r="F51" s="47"/>
      <c r="G51" s="47"/>
      <c r="H51" s="47"/>
      <c r="I51" s="47"/>
      <c r="J51" s="47"/>
      <c r="K51" s="47"/>
      <c r="L51" s="47"/>
      <c r="M51" s="47"/>
      <c r="N51" s="47"/>
      <c r="O51" s="47"/>
      <c r="P51" s="47"/>
      <c r="Q51" s="47"/>
      <c r="R51" s="47"/>
      <c r="S51" s="47"/>
      <c r="T51" s="47"/>
      <c r="U51" s="47"/>
      <c r="V51" s="47"/>
      <c r="W51" s="47"/>
      <c r="X51" s="47"/>
      <c r="Y51" s="47"/>
      <c r="Z51" s="47"/>
      <c r="AA51" s="47"/>
    </row>
    <row r="52" spans="2:27" ht="14.25" customHeight="1">
      <c r="B52" s="47"/>
      <c r="C52" s="48"/>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2:27" ht="14.25" customHeight="1">
      <c r="B53" s="47"/>
      <c r="C53" s="48"/>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2:27" ht="14.25" customHeight="1">
      <c r="B54" s="47"/>
      <c r="C54" s="48"/>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2:27" ht="14.25" customHeight="1">
      <c r="B55" s="47"/>
      <c r="C55" s="48"/>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2:27" ht="14.25" customHeight="1">
      <c r="B56" s="47"/>
      <c r="C56" s="48"/>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2:27" ht="14.25" customHeight="1">
      <c r="B57" s="47"/>
      <c r="C57" s="48"/>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2:27" ht="14.25" customHeight="1">
      <c r="B58" s="47"/>
      <c r="C58" s="48"/>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2:27" ht="14.25" customHeight="1">
      <c r="B59" s="47"/>
      <c r="C59" s="48"/>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2:27" ht="14.25" customHeight="1">
      <c r="B60" s="47"/>
      <c r="C60" s="48"/>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2:27" ht="14.25" customHeight="1">
      <c r="B61" s="47"/>
      <c r="C61" s="48"/>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2:27" ht="14.25" customHeight="1">
      <c r="B62" s="47"/>
      <c r="C62" s="48"/>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2:27" ht="14.25" customHeight="1">
      <c r="B63" s="47"/>
      <c r="C63" s="48"/>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2:27" ht="14.25" customHeight="1">
      <c r="B64" s="47"/>
      <c r="C64" s="48"/>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2:27" ht="14.25" customHeight="1">
      <c r="B65" s="47"/>
      <c r="C65" s="48"/>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2:27" ht="14.25" customHeight="1">
      <c r="B66" s="47"/>
      <c r="C66" s="48"/>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2:27" ht="14.25" customHeight="1">
      <c r="B67" s="47"/>
      <c r="C67" s="48"/>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2:27" ht="14.25" customHeight="1">
      <c r="B68" s="47"/>
      <c r="C68" s="48"/>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2:27" ht="14.25" customHeight="1">
      <c r="B69" s="47"/>
      <c r="C69" s="48"/>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2:27" ht="14.25" customHeight="1">
      <c r="B70" s="47"/>
      <c r="C70" s="48"/>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2:27" ht="14.25" customHeight="1">
      <c r="B71" s="47"/>
      <c r="C71" s="48"/>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2:27" ht="14.25" customHeight="1">
      <c r="B72" s="47"/>
      <c r="C72" s="48"/>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2:27" ht="14.25" customHeight="1">
      <c r="B73" s="47"/>
      <c r="C73" s="48"/>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2:27" ht="14.25" customHeight="1">
      <c r="B74" s="47"/>
      <c r="C74" s="48"/>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2:27" ht="14.25" customHeight="1">
      <c r="B75" s="47"/>
      <c r="C75" s="48"/>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2:27" ht="14.25" customHeight="1">
      <c r="B76" s="47"/>
      <c r="C76" s="48"/>
      <c r="D76" s="47"/>
      <c r="E76" s="47"/>
      <c r="F76" s="47"/>
      <c r="G76" s="47"/>
      <c r="H76" s="47"/>
      <c r="I76" s="47"/>
      <c r="J76" s="47"/>
      <c r="K76" s="47"/>
      <c r="L76" s="47"/>
      <c r="M76" s="47"/>
      <c r="N76" s="47"/>
      <c r="O76" s="47"/>
      <c r="P76" s="47"/>
      <c r="Q76" s="47"/>
      <c r="R76" s="47"/>
      <c r="S76" s="47"/>
      <c r="T76" s="47"/>
      <c r="U76" s="47"/>
      <c r="V76" s="47"/>
      <c r="W76" s="47"/>
      <c r="X76" s="47"/>
      <c r="Y76" s="47"/>
      <c r="Z76" s="47"/>
      <c r="AA76" s="47"/>
    </row>
    <row r="77" spans="2:27" ht="14.25" customHeight="1">
      <c r="B77" s="47"/>
      <c r="C77" s="48"/>
      <c r="D77" s="47"/>
      <c r="E77" s="47"/>
      <c r="F77" s="47"/>
      <c r="G77" s="47"/>
      <c r="H77" s="47"/>
      <c r="I77" s="47"/>
      <c r="J77" s="47"/>
      <c r="K77" s="47"/>
      <c r="L77" s="47"/>
      <c r="M77" s="47"/>
      <c r="N77" s="47"/>
      <c r="O77" s="47"/>
      <c r="P77" s="47"/>
      <c r="Q77" s="47"/>
      <c r="R77" s="47"/>
      <c r="S77" s="47"/>
      <c r="T77" s="47"/>
      <c r="U77" s="47"/>
      <c r="V77" s="47"/>
      <c r="W77" s="47"/>
      <c r="X77" s="47"/>
      <c r="Y77" s="47"/>
      <c r="Z77" s="47"/>
      <c r="AA77" s="47"/>
    </row>
    <row r="78" spans="2:27" ht="14.25" customHeight="1">
      <c r="B78" s="47"/>
      <c r="C78" s="48"/>
      <c r="D78" s="47"/>
      <c r="E78" s="47"/>
      <c r="F78" s="47"/>
      <c r="G78" s="47"/>
      <c r="H78" s="47"/>
      <c r="I78" s="47"/>
      <c r="J78" s="47"/>
      <c r="K78" s="47"/>
      <c r="L78" s="47"/>
      <c r="M78" s="47"/>
      <c r="N78" s="47"/>
      <c r="O78" s="47"/>
      <c r="P78" s="47"/>
      <c r="Q78" s="47"/>
      <c r="R78" s="47"/>
      <c r="S78" s="47"/>
      <c r="T78" s="47"/>
      <c r="U78" s="47"/>
      <c r="V78" s="47"/>
      <c r="W78" s="47"/>
      <c r="X78" s="47"/>
      <c r="Y78" s="47"/>
      <c r="Z78" s="47"/>
      <c r="AA78" s="47"/>
    </row>
    <row r="79" spans="2:27" ht="14.25" customHeight="1">
      <c r="B79" s="47"/>
      <c r="C79" s="48"/>
      <c r="D79" s="47"/>
      <c r="E79" s="47"/>
      <c r="F79" s="47"/>
      <c r="G79" s="47"/>
      <c r="H79" s="47"/>
      <c r="I79" s="47"/>
      <c r="J79" s="47"/>
      <c r="K79" s="47"/>
      <c r="L79" s="47"/>
      <c r="M79" s="47"/>
      <c r="N79" s="47"/>
      <c r="O79" s="47"/>
      <c r="P79" s="47"/>
      <c r="Q79" s="47"/>
      <c r="R79" s="47"/>
      <c r="S79" s="47"/>
      <c r="T79" s="47"/>
      <c r="U79" s="47"/>
      <c r="V79" s="47"/>
      <c r="W79" s="47"/>
      <c r="X79" s="47"/>
      <c r="Y79" s="47"/>
      <c r="Z79" s="47"/>
      <c r="AA79" s="47"/>
    </row>
    <row r="80" spans="2:27" ht="14.25" customHeight="1">
      <c r="B80" s="47"/>
      <c r="C80" s="48"/>
      <c r="D80" s="47"/>
      <c r="E80" s="47"/>
      <c r="F80" s="47"/>
      <c r="G80" s="47"/>
      <c r="H80" s="47"/>
      <c r="I80" s="47"/>
      <c r="J80" s="47"/>
      <c r="K80" s="47"/>
      <c r="L80" s="47"/>
      <c r="M80" s="47"/>
      <c r="N80" s="47"/>
      <c r="O80" s="47"/>
      <c r="P80" s="47"/>
      <c r="Q80" s="47"/>
      <c r="R80" s="47"/>
      <c r="S80" s="47"/>
      <c r="T80" s="47"/>
      <c r="U80" s="47"/>
      <c r="V80" s="47"/>
      <c r="W80" s="47"/>
      <c r="X80" s="47"/>
      <c r="Y80" s="47"/>
      <c r="Z80" s="47"/>
      <c r="AA80" s="47"/>
    </row>
    <row r="81" spans="2:27" ht="14.25" customHeight="1">
      <c r="B81" s="47"/>
      <c r="C81" s="48"/>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2:27" ht="14.25" customHeight="1">
      <c r="B82" s="47"/>
      <c r="C82" s="48"/>
      <c r="D82" s="47"/>
      <c r="E82" s="47"/>
      <c r="F82" s="47"/>
      <c r="G82" s="47"/>
      <c r="H82" s="47"/>
      <c r="I82" s="47"/>
      <c r="J82" s="47"/>
      <c r="K82" s="47"/>
      <c r="L82" s="47"/>
      <c r="M82" s="47"/>
      <c r="N82" s="47"/>
      <c r="O82" s="47"/>
      <c r="P82" s="47"/>
      <c r="Q82" s="47"/>
      <c r="R82" s="47"/>
      <c r="S82" s="47"/>
      <c r="T82" s="47"/>
      <c r="U82" s="47"/>
      <c r="V82" s="47"/>
      <c r="W82" s="47"/>
      <c r="X82" s="47"/>
      <c r="Y82" s="47"/>
      <c r="Z82" s="47"/>
      <c r="AA82" s="47"/>
    </row>
    <row r="83" spans="2:27" ht="14.25" customHeight="1">
      <c r="B83" s="47"/>
      <c r="C83" s="48"/>
      <c r="D83" s="47"/>
      <c r="E83" s="47"/>
      <c r="F83" s="47"/>
      <c r="G83" s="47"/>
      <c r="H83" s="47"/>
      <c r="I83" s="47"/>
      <c r="J83" s="47"/>
      <c r="K83" s="47"/>
      <c r="L83" s="47"/>
      <c r="M83" s="47"/>
      <c r="N83" s="47"/>
      <c r="O83" s="47"/>
      <c r="P83" s="47"/>
      <c r="Q83" s="47"/>
      <c r="R83" s="47"/>
      <c r="S83" s="47"/>
      <c r="T83" s="47"/>
      <c r="U83" s="47"/>
      <c r="V83" s="47"/>
      <c r="W83" s="47"/>
      <c r="X83" s="47"/>
      <c r="Y83" s="47"/>
      <c r="Z83" s="47"/>
      <c r="AA83" s="47"/>
    </row>
    <row r="84" spans="2:27" ht="14.25" customHeight="1">
      <c r="B84" s="47"/>
      <c r="C84" s="48"/>
      <c r="D84" s="47"/>
      <c r="E84" s="47"/>
      <c r="F84" s="47"/>
      <c r="G84" s="47"/>
      <c r="H84" s="47"/>
      <c r="I84" s="47"/>
      <c r="J84" s="47"/>
      <c r="K84" s="47"/>
      <c r="L84" s="47"/>
      <c r="M84" s="47"/>
      <c r="N84" s="47"/>
      <c r="O84" s="47"/>
      <c r="P84" s="47"/>
      <c r="Q84" s="47"/>
      <c r="R84" s="47"/>
      <c r="S84" s="47"/>
      <c r="T84" s="47"/>
      <c r="U84" s="47"/>
      <c r="V84" s="47"/>
      <c r="W84" s="47"/>
      <c r="X84" s="47"/>
      <c r="Y84" s="47"/>
      <c r="Z84" s="47"/>
      <c r="AA84" s="47"/>
    </row>
    <row r="85" spans="2:27" ht="14.25" customHeight="1">
      <c r="B85" s="47"/>
      <c r="C85" s="48"/>
      <c r="D85" s="47"/>
      <c r="E85" s="47"/>
      <c r="F85" s="47"/>
      <c r="G85" s="47"/>
      <c r="H85" s="47"/>
      <c r="I85" s="47"/>
      <c r="J85" s="47"/>
      <c r="K85" s="47"/>
      <c r="L85" s="47"/>
      <c r="M85" s="47"/>
      <c r="N85" s="47"/>
      <c r="O85" s="47"/>
      <c r="P85" s="47"/>
      <c r="Q85" s="47"/>
      <c r="R85" s="47"/>
      <c r="S85" s="47"/>
      <c r="T85" s="47"/>
      <c r="U85" s="47"/>
      <c r="V85" s="47"/>
      <c r="W85" s="47"/>
      <c r="X85" s="47"/>
      <c r="Y85" s="47"/>
      <c r="Z85" s="47"/>
      <c r="AA85" s="47"/>
    </row>
    <row r="86" spans="2:27" ht="14.25" customHeight="1">
      <c r="B86" s="47"/>
      <c r="C86" s="48"/>
      <c r="D86" s="47"/>
      <c r="E86" s="47"/>
      <c r="F86" s="47"/>
      <c r="G86" s="47"/>
      <c r="H86" s="47"/>
      <c r="I86" s="47"/>
      <c r="J86" s="47"/>
      <c r="K86" s="47"/>
      <c r="L86" s="47"/>
      <c r="M86" s="47"/>
      <c r="N86" s="47"/>
      <c r="O86" s="47"/>
      <c r="P86" s="47"/>
      <c r="Q86" s="47"/>
      <c r="R86" s="47"/>
      <c r="S86" s="47"/>
      <c r="T86" s="47"/>
      <c r="U86" s="47"/>
      <c r="V86" s="47"/>
      <c r="W86" s="47"/>
      <c r="X86" s="47"/>
      <c r="Y86" s="47"/>
      <c r="Z86" s="47"/>
      <c r="AA86" s="47"/>
    </row>
    <row r="87" spans="2:27" ht="14.25" customHeight="1">
      <c r="B87" s="47"/>
      <c r="C87" s="48"/>
      <c r="D87" s="47"/>
      <c r="E87" s="47"/>
      <c r="F87" s="47"/>
      <c r="G87" s="47"/>
      <c r="H87" s="47"/>
      <c r="I87" s="47"/>
      <c r="J87" s="47"/>
      <c r="K87" s="47"/>
      <c r="L87" s="47"/>
      <c r="M87" s="47"/>
      <c r="N87" s="47"/>
      <c r="O87" s="47"/>
      <c r="P87" s="47"/>
      <c r="Q87" s="47"/>
      <c r="R87" s="47"/>
      <c r="S87" s="47"/>
      <c r="T87" s="47"/>
      <c r="U87" s="47"/>
      <c r="V87" s="47"/>
      <c r="W87" s="47"/>
      <c r="X87" s="47"/>
      <c r="Y87" s="47"/>
      <c r="Z87" s="47"/>
      <c r="AA87" s="47"/>
    </row>
    <row r="88" spans="2:27" ht="14.25" customHeight="1">
      <c r="B88" s="47"/>
      <c r="C88" s="48"/>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2:27" ht="14.25" customHeight="1">
      <c r="B89" s="47"/>
      <c r="C89" s="48"/>
      <c r="D89" s="47"/>
      <c r="E89" s="47"/>
      <c r="F89" s="47"/>
      <c r="G89" s="47"/>
      <c r="H89" s="47"/>
      <c r="I89" s="47"/>
      <c r="J89" s="47"/>
      <c r="K89" s="47"/>
      <c r="L89" s="47"/>
      <c r="M89" s="47"/>
      <c r="N89" s="47"/>
      <c r="O89" s="47"/>
      <c r="P89" s="47"/>
      <c r="Q89" s="47"/>
      <c r="R89" s="47"/>
      <c r="S89" s="47"/>
      <c r="T89" s="47"/>
      <c r="U89" s="47"/>
      <c r="V89" s="47"/>
      <c r="W89" s="47"/>
      <c r="X89" s="47"/>
      <c r="Y89" s="47"/>
      <c r="Z89" s="47"/>
      <c r="AA89" s="47"/>
    </row>
    <row r="90" spans="2:27" ht="14.25" customHeight="1">
      <c r="B90" s="47"/>
      <c r="C90" s="48"/>
      <c r="D90" s="47"/>
      <c r="E90" s="47"/>
      <c r="F90" s="47"/>
      <c r="G90" s="47"/>
      <c r="H90" s="47"/>
      <c r="I90" s="47"/>
      <c r="J90" s="47"/>
      <c r="K90" s="47"/>
      <c r="L90" s="47"/>
      <c r="M90" s="47"/>
      <c r="N90" s="47"/>
      <c r="O90" s="47"/>
      <c r="P90" s="47"/>
      <c r="Q90" s="47"/>
      <c r="R90" s="47"/>
      <c r="S90" s="47"/>
      <c r="T90" s="47"/>
      <c r="U90" s="47"/>
      <c r="V90" s="47"/>
      <c r="W90" s="47"/>
      <c r="X90" s="47"/>
      <c r="Y90" s="47"/>
      <c r="Z90" s="47"/>
      <c r="AA90" s="47"/>
    </row>
    <row r="91" spans="2:27" ht="14.25" customHeight="1">
      <c r="B91" s="47"/>
      <c r="C91" s="48"/>
      <c r="D91" s="47"/>
      <c r="E91" s="47"/>
      <c r="F91" s="47"/>
      <c r="G91" s="47"/>
      <c r="H91" s="47"/>
      <c r="I91" s="47"/>
      <c r="J91" s="47"/>
      <c r="K91" s="47"/>
      <c r="L91" s="47"/>
      <c r="M91" s="47"/>
      <c r="N91" s="47"/>
      <c r="O91" s="47"/>
      <c r="P91" s="47"/>
      <c r="Q91" s="47"/>
      <c r="R91" s="47"/>
      <c r="S91" s="47"/>
      <c r="T91" s="47"/>
      <c r="U91" s="47"/>
      <c r="V91" s="47"/>
      <c r="W91" s="47"/>
      <c r="X91" s="47"/>
      <c r="Y91" s="47"/>
      <c r="Z91" s="47"/>
      <c r="AA91" s="47"/>
    </row>
    <row r="92" spans="2:27" ht="14.25" customHeight="1">
      <c r="B92" s="47"/>
      <c r="C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2:27" ht="14.25" customHeight="1">
      <c r="B93" s="47"/>
      <c r="C93" s="48"/>
      <c r="D93" s="47"/>
      <c r="E93" s="47"/>
      <c r="F93" s="47"/>
      <c r="G93" s="47"/>
      <c r="H93" s="47"/>
      <c r="I93" s="47"/>
      <c r="J93" s="47"/>
      <c r="K93" s="47"/>
      <c r="L93" s="47"/>
      <c r="M93" s="47"/>
      <c r="N93" s="47"/>
      <c r="O93" s="47"/>
      <c r="P93" s="47"/>
      <c r="Q93" s="47"/>
      <c r="R93" s="47"/>
      <c r="S93" s="47"/>
      <c r="T93" s="47"/>
      <c r="U93" s="47"/>
      <c r="V93" s="47"/>
      <c r="W93" s="47"/>
      <c r="X93" s="47"/>
      <c r="Y93" s="47"/>
      <c r="Z93" s="47"/>
      <c r="AA93" s="47"/>
    </row>
    <row r="94" spans="2:27" ht="14.25" customHeight="1">
      <c r="B94" s="47"/>
      <c r="C94" s="48"/>
      <c r="D94" s="47"/>
      <c r="E94" s="47"/>
      <c r="F94" s="47"/>
      <c r="G94" s="47"/>
      <c r="H94" s="47"/>
      <c r="I94" s="47"/>
      <c r="J94" s="47"/>
      <c r="K94" s="47"/>
      <c r="L94" s="47"/>
      <c r="M94" s="47"/>
      <c r="N94" s="47"/>
      <c r="O94" s="47"/>
      <c r="P94" s="47"/>
      <c r="Q94" s="47"/>
      <c r="R94" s="47"/>
      <c r="S94" s="47"/>
      <c r="T94" s="47"/>
      <c r="U94" s="47"/>
      <c r="V94" s="47"/>
      <c r="W94" s="47"/>
      <c r="X94" s="47"/>
      <c r="Y94" s="47"/>
      <c r="Z94" s="47"/>
      <c r="AA94" s="47"/>
    </row>
    <row r="95" spans="2:27" ht="14.25" customHeight="1">
      <c r="B95" s="47"/>
      <c r="C95" s="48"/>
      <c r="D95" s="47"/>
      <c r="E95" s="47"/>
      <c r="F95" s="47"/>
      <c r="G95" s="47"/>
      <c r="H95" s="47"/>
      <c r="I95" s="47"/>
      <c r="J95" s="47"/>
      <c r="K95" s="47"/>
      <c r="L95" s="47"/>
      <c r="M95" s="47"/>
      <c r="N95" s="47"/>
      <c r="O95" s="47"/>
      <c r="P95" s="47"/>
      <c r="Q95" s="47"/>
      <c r="R95" s="47"/>
      <c r="S95" s="47"/>
      <c r="T95" s="47"/>
      <c r="U95" s="47"/>
      <c r="V95" s="47"/>
      <c r="W95" s="47"/>
      <c r="X95" s="47"/>
      <c r="Y95" s="47"/>
      <c r="Z95" s="47"/>
      <c r="AA95" s="47"/>
    </row>
    <row r="96" spans="2:27" ht="14.25" customHeight="1">
      <c r="B96" s="47"/>
      <c r="C96" s="48"/>
      <c r="D96" s="47"/>
      <c r="E96" s="47"/>
      <c r="F96" s="47"/>
      <c r="G96" s="47"/>
      <c r="H96" s="47"/>
      <c r="I96" s="47"/>
      <c r="J96" s="47"/>
      <c r="K96" s="47"/>
      <c r="L96" s="47"/>
      <c r="M96" s="47"/>
      <c r="N96" s="47"/>
      <c r="O96" s="47"/>
      <c r="P96" s="47"/>
      <c r="Q96" s="47"/>
      <c r="R96" s="47"/>
      <c r="S96" s="47"/>
      <c r="T96" s="47"/>
      <c r="U96" s="47"/>
      <c r="V96" s="47"/>
      <c r="W96" s="47"/>
      <c r="X96" s="47"/>
      <c r="Y96" s="47"/>
      <c r="Z96" s="47"/>
      <c r="AA96" s="47"/>
    </row>
    <row r="97" spans="2:27" ht="14.25" customHeight="1">
      <c r="B97" s="47"/>
      <c r="C97" s="48"/>
      <c r="D97" s="47"/>
      <c r="E97" s="47"/>
      <c r="F97" s="47"/>
      <c r="G97" s="47"/>
      <c r="H97" s="47"/>
      <c r="I97" s="47"/>
      <c r="J97" s="47"/>
      <c r="K97" s="47"/>
      <c r="L97" s="47"/>
      <c r="M97" s="47"/>
      <c r="N97" s="47"/>
      <c r="O97" s="47"/>
      <c r="P97" s="47"/>
      <c r="Q97" s="47"/>
      <c r="R97" s="47"/>
      <c r="S97" s="47"/>
      <c r="T97" s="47"/>
      <c r="U97" s="47"/>
      <c r="V97" s="47"/>
      <c r="W97" s="47"/>
      <c r="X97" s="47"/>
      <c r="Y97" s="47"/>
      <c r="Z97" s="47"/>
      <c r="AA97" s="47"/>
    </row>
    <row r="98" spans="2:27" ht="14.25" customHeight="1">
      <c r="B98" s="47"/>
      <c r="C98" s="48"/>
      <c r="D98" s="47"/>
      <c r="E98" s="47"/>
      <c r="F98" s="47"/>
      <c r="G98" s="47"/>
      <c r="H98" s="47"/>
      <c r="I98" s="47"/>
      <c r="J98" s="47"/>
      <c r="K98" s="47"/>
      <c r="L98" s="47"/>
      <c r="M98" s="47"/>
      <c r="N98" s="47"/>
      <c r="O98" s="47"/>
      <c r="P98" s="47"/>
      <c r="Q98" s="47"/>
      <c r="R98" s="47"/>
      <c r="S98" s="47"/>
      <c r="T98" s="47"/>
      <c r="U98" s="47"/>
      <c r="V98" s="47"/>
      <c r="W98" s="47"/>
      <c r="X98" s="47"/>
      <c r="Y98" s="47"/>
      <c r="Z98" s="47"/>
      <c r="AA98" s="47"/>
    </row>
    <row r="99" spans="2:27" ht="14.25" customHeight="1">
      <c r="B99" s="47"/>
      <c r="C99" s="48"/>
      <c r="D99" s="47"/>
      <c r="E99" s="47"/>
      <c r="F99" s="47"/>
      <c r="G99" s="47"/>
      <c r="H99" s="47"/>
      <c r="I99" s="47"/>
      <c r="J99" s="47"/>
      <c r="K99" s="47"/>
      <c r="L99" s="47"/>
      <c r="M99" s="47"/>
      <c r="N99" s="47"/>
      <c r="O99" s="47"/>
      <c r="P99" s="47"/>
      <c r="Q99" s="47"/>
      <c r="R99" s="47"/>
      <c r="S99" s="47"/>
      <c r="T99" s="47"/>
      <c r="U99" s="47"/>
      <c r="V99" s="47"/>
      <c r="W99" s="47"/>
      <c r="X99" s="47"/>
      <c r="Y99" s="47"/>
      <c r="Z99" s="47"/>
      <c r="AA99" s="47"/>
    </row>
    <row r="100" spans="2:27" ht="14.25" customHeight="1">
      <c r="B100" s="47"/>
      <c r="C100" s="48"/>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spans="2:27" ht="14.25" customHeight="1">
      <c r="B101" s="47"/>
      <c r="C101" s="48"/>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2:27" ht="14.25" customHeight="1">
      <c r="B102" s="47"/>
      <c r="C102" s="48"/>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row>
    <row r="103" spans="2:27" ht="14.25" customHeight="1">
      <c r="B103" s="47"/>
      <c r="C103" s="48"/>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row>
    <row r="104" spans="2:27" ht="14.25" customHeight="1">
      <c r="B104" s="47"/>
      <c r="C104" s="48"/>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row>
    <row r="105" spans="2:27" ht="14.25" customHeight="1">
      <c r="B105" s="47"/>
      <c r="C105" s="48"/>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spans="2:27" ht="14.25" customHeight="1">
      <c r="B106" s="47"/>
      <c r="C106" s="48"/>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row>
    <row r="107" spans="2:27" ht="14.25" customHeight="1">
      <c r="B107" s="47"/>
      <c r="C107" s="48"/>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spans="2:27" ht="14.25" customHeight="1">
      <c r="B108" s="47"/>
      <c r="C108" s="48"/>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spans="2:27" ht="14.25" customHeight="1">
      <c r="B109" s="47"/>
      <c r="C109" s="48"/>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row>
    <row r="110" spans="2:27" ht="14.25" customHeight="1">
      <c r="B110" s="47"/>
      <c r="C110" s="48"/>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row>
    <row r="111" spans="2:27" ht="14.25" customHeight="1">
      <c r="B111" s="47"/>
      <c r="C111" s="48"/>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row>
    <row r="112" spans="2:27" ht="14.25" customHeight="1">
      <c r="B112" s="47"/>
      <c r="C112" s="48"/>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row>
    <row r="113" spans="2:27" ht="14.25" customHeight="1">
      <c r="B113" s="47"/>
      <c r="C113" s="48"/>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row>
    <row r="114" spans="2:27" ht="14.25" customHeight="1">
      <c r="B114" s="47"/>
      <c r="C114" s="48"/>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row>
    <row r="115" spans="2:27" ht="14.25" customHeight="1">
      <c r="B115" s="47"/>
      <c r="C115" s="48"/>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row>
    <row r="116" spans="2:27" ht="14.25" customHeight="1">
      <c r="B116" s="47"/>
      <c r="C116" s="48"/>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row>
    <row r="117" spans="2:27" ht="14.25" customHeight="1">
      <c r="B117" s="47"/>
      <c r="C117" s="48"/>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spans="2:27" ht="14.25" customHeight="1">
      <c r="B118" s="47"/>
      <c r="C118" s="48"/>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spans="2:27" ht="14.25" customHeight="1">
      <c r="B119" s="47"/>
      <c r="C119" s="48"/>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row>
    <row r="120" spans="2:27" ht="14.25" customHeight="1">
      <c r="B120" s="47"/>
      <c r="C120" s="48"/>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row>
    <row r="121" spans="2:27" ht="14.25" customHeight="1">
      <c r="B121" s="47"/>
      <c r="C121" s="48"/>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row>
    <row r="122" spans="2:27" ht="14.25" customHeight="1">
      <c r="B122" s="47"/>
      <c r="C122" s="48"/>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row>
    <row r="123" spans="2:27" ht="14.25" customHeight="1">
      <c r="B123" s="47"/>
      <c r="C123" s="48"/>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row>
    <row r="124" spans="2:27" ht="14.25" customHeight="1">
      <c r="B124" s="47"/>
      <c r="C124" s="48"/>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row>
    <row r="125" spans="2:27" ht="14.25" customHeight="1">
      <c r="B125" s="47"/>
      <c r="C125" s="48"/>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row>
    <row r="126" spans="2:27" ht="14.25" customHeight="1">
      <c r="B126" s="47"/>
      <c r="C126" s="48"/>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row>
    <row r="127" spans="2:27" ht="14.25" customHeight="1">
      <c r="B127" s="47"/>
      <c r="C127" s="48"/>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row>
    <row r="128" spans="2:27" ht="14.25" customHeight="1">
      <c r="B128" s="47"/>
      <c r="C128" s="48"/>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row>
    <row r="129" spans="2:27" ht="14.25" customHeight="1">
      <c r="B129" s="47"/>
      <c r="C129" s="48"/>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spans="2:27" ht="14.25" customHeight="1">
      <c r="B130" s="47"/>
      <c r="C130" s="48"/>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2:27" ht="14.25" customHeight="1">
      <c r="B131" s="47"/>
      <c r="C131" s="48"/>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row>
    <row r="132" spans="2:27" ht="14.25" customHeight="1">
      <c r="B132" s="47"/>
      <c r="C132" s="48"/>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row>
    <row r="133" spans="2:27" ht="14.25" customHeight="1">
      <c r="B133" s="47"/>
      <c r="C133" s="48"/>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row>
    <row r="134" spans="2:27" ht="14.25" customHeight="1">
      <c r="B134" s="47"/>
      <c r="C134" s="48"/>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row>
    <row r="135" spans="2:27" ht="14.25" customHeight="1">
      <c r="B135" s="47"/>
      <c r="C135" s="48"/>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row>
    <row r="136" spans="2:27" ht="14.25" customHeight="1">
      <c r="B136" s="47"/>
      <c r="C136" s="48"/>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row>
    <row r="137" spans="2:27" ht="14.25" customHeight="1">
      <c r="B137" s="47"/>
      <c r="C137" s="48"/>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row>
    <row r="138" spans="2:27" ht="14.25" customHeight="1">
      <c r="B138" s="47"/>
      <c r="C138" s="48"/>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row>
    <row r="139" spans="2:27" ht="14.25" customHeight="1">
      <c r="B139" s="47"/>
      <c r="C139" s="48"/>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row>
    <row r="140" spans="2:27" ht="14.25" customHeight="1">
      <c r="B140" s="47"/>
      <c r="C140" s="48"/>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row>
    <row r="141" spans="2:27" ht="14.25" customHeight="1">
      <c r="B141" s="47"/>
      <c r="C141" s="48"/>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row>
    <row r="142" spans="2:27" ht="14.25" customHeight="1">
      <c r="B142" s="47"/>
      <c r="C142" s="48"/>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spans="2:27" ht="14.25" customHeight="1">
      <c r="B143" s="47"/>
      <c r="C143" s="48"/>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row>
    <row r="144" spans="2:27" ht="14.25" customHeight="1">
      <c r="B144" s="47"/>
      <c r="C144" s="48"/>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2:27" ht="14.25" customHeight="1">
      <c r="B145" s="47"/>
      <c r="C145" s="48"/>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2:27" ht="14.25" customHeight="1">
      <c r="B146" s="47"/>
      <c r="C146" s="48"/>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2:27" ht="14.25" customHeight="1">
      <c r="B147" s="47"/>
      <c r="C147" s="48"/>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2:27" ht="14.25" customHeight="1">
      <c r="B148" s="47"/>
      <c r="C148" s="48"/>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2:27" ht="14.25" customHeight="1">
      <c r="B149" s="47"/>
      <c r="C149" s="48"/>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2:27" ht="14.25" customHeight="1">
      <c r="B150" s="47"/>
      <c r="C150" s="48"/>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2:27" ht="14.25" customHeight="1">
      <c r="B151" s="47"/>
      <c r="C151" s="48"/>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2:27" ht="14.25" customHeight="1">
      <c r="B152" s="47"/>
      <c r="C152" s="48"/>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row>
    <row r="153" spans="2:27" ht="14.25" customHeight="1">
      <c r="B153" s="47"/>
      <c r="C153" s="48"/>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2:27" ht="14.25" customHeight="1">
      <c r="B154" s="47"/>
      <c r="C154" s="48"/>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spans="2:27" ht="14.25" customHeight="1">
      <c r="B155" s="47"/>
      <c r="C155" s="48"/>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row>
    <row r="156" spans="2:27" ht="14.25" customHeight="1">
      <c r="B156" s="47"/>
      <c r="C156" s="48"/>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row>
    <row r="157" spans="2:27" ht="14.25" customHeight="1">
      <c r="B157" s="47"/>
      <c r="C157" s="48"/>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row>
    <row r="158" spans="2:27" ht="14.25" customHeight="1">
      <c r="B158" s="47"/>
      <c r="C158" s="48"/>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row>
    <row r="159" spans="2:27" ht="14.25" customHeight="1">
      <c r="B159" s="47"/>
      <c r="C159" s="48"/>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row>
    <row r="160" spans="2:27" ht="14.25" customHeight="1">
      <c r="B160" s="47"/>
      <c r="C160" s="48"/>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row>
    <row r="161" spans="2:27" ht="14.25" customHeight="1">
      <c r="B161" s="47"/>
      <c r="C161" s="48"/>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row>
    <row r="162" spans="2:27" ht="14.25" customHeight="1">
      <c r="B162" s="47"/>
      <c r="C162" s="48"/>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row>
    <row r="163" spans="2:27" ht="14.25" customHeight="1">
      <c r="B163" s="47"/>
      <c r="C163" s="48"/>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row>
    <row r="164" spans="2:27" ht="14.25" customHeight="1">
      <c r="B164" s="47"/>
      <c r="C164" s="48"/>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spans="2:27" ht="14.25" customHeight="1">
      <c r="B165" s="47"/>
      <c r="C165" s="48"/>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row>
    <row r="166" spans="2:27" ht="14.25" customHeight="1">
      <c r="B166" s="47"/>
      <c r="C166" s="48"/>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row>
    <row r="167" spans="2:27" ht="14.25" customHeight="1">
      <c r="B167" s="47"/>
      <c r="C167" s="48"/>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68" spans="2:27" ht="14.25" customHeight="1">
      <c r="B168" s="47"/>
      <c r="C168" s="48"/>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row>
    <row r="169" spans="2:27" ht="14.25" customHeight="1">
      <c r="B169" s="47"/>
      <c r="C169" s="48"/>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row>
    <row r="170" spans="2:27" ht="14.25" customHeight="1">
      <c r="B170" s="47"/>
      <c r="C170" s="48"/>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row>
    <row r="171" spans="2:27" ht="14.25" customHeight="1">
      <c r="B171" s="47"/>
      <c r="C171" s="48"/>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row>
    <row r="172" spans="2:27" ht="14.25" customHeight="1">
      <c r="B172" s="47"/>
      <c r="C172" s="48"/>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row>
    <row r="173" spans="2:27" ht="14.25" customHeight="1">
      <c r="B173" s="47"/>
      <c r="C173" s="48"/>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row>
    <row r="174" spans="2:27" ht="14.25" customHeight="1">
      <c r="B174" s="47"/>
      <c r="C174" s="48"/>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spans="2:27" ht="14.25" customHeight="1">
      <c r="B175" s="47"/>
      <c r="C175" s="48"/>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spans="2:27" ht="14.25" customHeight="1">
      <c r="B176" s="47"/>
      <c r="C176" s="48"/>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row>
    <row r="177" spans="2:27" ht="14.25" customHeight="1">
      <c r="B177" s="47"/>
      <c r="C177" s="48"/>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row>
    <row r="178" spans="2:27" ht="14.25" customHeight="1">
      <c r="B178" s="47"/>
      <c r="C178" s="48"/>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row>
    <row r="179" spans="2:27" ht="14.25" customHeight="1">
      <c r="B179" s="47"/>
      <c r="C179" s="48"/>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row>
    <row r="180" spans="2:27" ht="14.25" customHeight="1">
      <c r="B180" s="47"/>
      <c r="C180" s="48"/>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row>
    <row r="181" spans="2:27" ht="14.25" customHeight="1">
      <c r="B181" s="47"/>
      <c r="C181" s="48"/>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row>
    <row r="182" spans="2:27" ht="14.25" customHeight="1">
      <c r="B182" s="47"/>
      <c r="C182" s="48"/>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spans="2:27" ht="14.25" customHeight="1">
      <c r="B183" s="47"/>
      <c r="C183" s="48"/>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row>
    <row r="184" spans="2:27" ht="14.25" customHeight="1">
      <c r="B184" s="47"/>
      <c r="C184" s="48"/>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row>
    <row r="185" spans="2:27" ht="14.25" customHeight="1">
      <c r="B185" s="47"/>
      <c r="C185" s="48"/>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row>
    <row r="186" spans="2:27" ht="14.25" customHeight="1">
      <c r="B186" s="47"/>
      <c r="C186" s="48"/>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spans="2:27" ht="14.25" customHeight="1">
      <c r="B187" s="47"/>
      <c r="C187" s="48"/>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row>
    <row r="188" spans="2:27" ht="14.25" customHeight="1">
      <c r="B188" s="47"/>
      <c r="C188" s="48"/>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spans="2:27" ht="14.25" customHeight="1">
      <c r="B189" s="47"/>
      <c r="C189" s="48"/>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row>
    <row r="190" spans="2:27" ht="14.25" customHeight="1">
      <c r="B190" s="47"/>
      <c r="C190" s="48"/>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row>
    <row r="191" spans="2:27" ht="14.25" customHeight="1">
      <c r="B191" s="47"/>
      <c r="C191" s="48"/>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spans="2:27" ht="14.25" customHeight="1">
      <c r="B192" s="47"/>
      <c r="C192" s="48"/>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row>
    <row r="193" spans="2:27" ht="14.25" customHeight="1">
      <c r="B193" s="47"/>
      <c r="C193" s="48"/>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row>
    <row r="194" spans="2:27" ht="14.25" customHeight="1">
      <c r="B194" s="47"/>
      <c r="C194" s="48"/>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row>
    <row r="195" spans="2:27" ht="14.25" customHeight="1">
      <c r="B195" s="47"/>
      <c r="C195" s="48"/>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row>
    <row r="196" spans="2:27" ht="14.25" customHeight="1">
      <c r="B196" s="47"/>
      <c r="C196" s="48"/>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spans="2:27" ht="14.25" customHeight="1">
      <c r="B197" s="47"/>
      <c r="C197" s="48"/>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spans="2:27" ht="14.25" customHeight="1">
      <c r="B198" s="47"/>
      <c r="C198" s="48"/>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row>
    <row r="199" spans="2:27" ht="14.25" customHeight="1">
      <c r="B199" s="47"/>
      <c r="C199" s="48"/>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row>
    <row r="200" spans="2:27" ht="14.25" customHeight="1">
      <c r="B200" s="47"/>
      <c r="C200" s="48"/>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row>
    <row r="201" spans="2:27" ht="14.25" customHeight="1">
      <c r="B201" s="47"/>
      <c r="C201" s="48"/>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row>
    <row r="202" spans="2:27" ht="14.25" customHeight="1">
      <c r="B202" s="47"/>
      <c r="C202" s="48"/>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row>
    <row r="203" spans="2:27" ht="14.25" customHeight="1">
      <c r="B203" s="47"/>
      <c r="C203" s="48"/>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row>
    <row r="204" spans="2:27" ht="14.25" customHeight="1">
      <c r="B204" s="47"/>
      <c r="C204" s="48"/>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row>
    <row r="205" spans="2:27" ht="14.25" customHeight="1">
      <c r="B205" s="47"/>
      <c r="C205" s="48"/>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row>
    <row r="206" spans="2:27" ht="14.25" customHeight="1">
      <c r="B206" s="47"/>
      <c r="C206" s="48"/>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row>
    <row r="207" spans="2:27" ht="14.25" customHeight="1">
      <c r="B207" s="47"/>
      <c r="C207" s="48"/>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row>
    <row r="208" spans="2:27" ht="14.25" customHeight="1">
      <c r="B208" s="47"/>
      <c r="C208" s="48"/>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spans="2:27" ht="14.25" customHeight="1">
      <c r="B209" s="47"/>
      <c r="C209" s="48"/>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row>
    <row r="210" spans="2:27" ht="14.25" customHeight="1">
      <c r="B210" s="47"/>
      <c r="C210" s="48"/>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row>
    <row r="211" spans="2:27" ht="14.25" customHeight="1">
      <c r="B211" s="47"/>
      <c r="C211" s="48"/>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row>
    <row r="212" spans="2:27" ht="14.25" customHeight="1">
      <c r="B212" s="47"/>
      <c r="C212" s="48"/>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row>
    <row r="213" spans="2:27" ht="14.25" customHeight="1">
      <c r="B213" s="47"/>
      <c r="C213" s="48"/>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row>
    <row r="214" spans="2:27" ht="14.25" customHeight="1">
      <c r="B214" s="47"/>
      <c r="C214" s="48"/>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row>
    <row r="215" spans="2:27" ht="14.25" customHeight="1">
      <c r="B215" s="47"/>
      <c r="C215" s="48"/>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row>
    <row r="216" spans="2:27" ht="14.25" customHeight="1">
      <c r="B216" s="47"/>
      <c r="C216" s="48"/>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7" ht="14.25" customHeight="1">
      <c r="B217" s="47"/>
      <c r="C217" s="48"/>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row>
    <row r="218" spans="2:27" ht="14.25" customHeight="1">
      <c r="B218" s="47"/>
      <c r="C218" s="48"/>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row>
    <row r="219" spans="2:27" ht="14.25" customHeight="1">
      <c r="B219" s="47"/>
      <c r="C219" s="48"/>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7" ht="14.25" customHeight="1">
      <c r="B220" s="47"/>
      <c r="C220" s="48"/>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row>
    <row r="221" spans="2:27" ht="14.25" customHeight="1">
      <c r="B221" s="47"/>
      <c r="C221" s="48"/>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row>
    <row r="222" spans="2:27" ht="14.25" customHeight="1">
      <c r="B222" s="47"/>
      <c r="C222" s="48"/>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row>
    <row r="223" spans="2:27" ht="14.25" customHeight="1">
      <c r="B223" s="47"/>
      <c r="C223" s="48"/>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row>
    <row r="224" spans="2:27" ht="14.25" customHeight="1">
      <c r="B224" s="47"/>
      <c r="C224" s="48"/>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row>
    <row r="225" spans="2:27" ht="14.25" customHeight="1">
      <c r="B225" s="47"/>
      <c r="C225" s="48"/>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row>
    <row r="226" spans="2:27" ht="14.25" customHeight="1">
      <c r="B226" s="47"/>
      <c r="C226" s="48"/>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row>
    <row r="227" spans="2:27" ht="14.25" customHeight="1">
      <c r="B227" s="47"/>
      <c r="C227" s="48"/>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row>
    <row r="228" spans="2:27" ht="14.25" customHeight="1">
      <c r="B228" s="47"/>
      <c r="C228" s="48"/>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row>
    <row r="229" spans="2:27" ht="14.25" customHeight="1">
      <c r="B229" s="47"/>
      <c r="C229" s="48"/>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row>
    <row r="230" spans="2:27" ht="14.25" customHeight="1">
      <c r="B230" s="47"/>
      <c r="C230" s="48"/>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spans="2:27" ht="14.25" customHeight="1">
      <c r="B231" s="47"/>
      <c r="C231" s="48"/>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row>
    <row r="232" spans="2:27" ht="14.25" customHeight="1">
      <c r="B232" s="47"/>
      <c r="C232" s="48"/>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row>
    <row r="233" spans="2:27" ht="14.25" customHeight="1">
      <c r="B233" s="47"/>
      <c r="C233" s="48"/>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row>
    <row r="234" spans="2:27" ht="14.25" customHeight="1">
      <c r="B234" s="47"/>
      <c r="C234" s="48"/>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row>
    <row r="235" spans="2:27" ht="14.25" customHeight="1">
      <c r="B235" s="47"/>
      <c r="C235" s="48"/>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row>
    <row r="236" spans="2:27" ht="14.25" customHeight="1">
      <c r="B236" s="47"/>
      <c r="C236" s="48"/>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row>
    <row r="237" spans="2:27" ht="14.25" customHeight="1">
      <c r="B237" s="47"/>
      <c r="C237" s="48"/>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row>
    <row r="238" spans="2:27" ht="14.25" customHeight="1">
      <c r="B238" s="47"/>
      <c r="C238" s="48"/>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row>
    <row r="239" spans="2:27" ht="14.25" customHeight="1">
      <c r="B239" s="47"/>
      <c r="C239" s="48"/>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spans="2:27" ht="14.25" customHeight="1">
      <c r="B240" s="47"/>
      <c r="C240" s="48"/>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row>
    <row r="241" spans="2:27" ht="14.25" customHeight="1">
      <c r="B241" s="47"/>
      <c r="C241" s="48"/>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row>
    <row r="242" spans="2:27" ht="14.25" customHeight="1">
      <c r="B242" s="47"/>
      <c r="C242" s="48"/>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row>
    <row r="243" spans="2:27" ht="14.25" customHeight="1">
      <c r="B243" s="47"/>
      <c r="C243" s="48"/>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row>
    <row r="244" spans="2:27" ht="14.25" customHeight="1">
      <c r="B244" s="47"/>
      <c r="C244" s="48"/>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row>
    <row r="245" spans="2:27" ht="14.25" customHeight="1">
      <c r="B245" s="47"/>
      <c r="C245" s="48"/>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row>
    <row r="246" spans="2:27" ht="14.25" customHeight="1">
      <c r="B246" s="47"/>
      <c r="C246" s="48"/>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row>
    <row r="247" spans="2:27" ht="14.25" customHeight="1">
      <c r="B247" s="47"/>
      <c r="C247" s="48"/>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row>
    <row r="248" spans="2:27" ht="14.25" customHeight="1">
      <c r="B248" s="47"/>
      <c r="C248" s="48"/>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row>
    <row r="249" spans="2:27" ht="14.25" customHeight="1">
      <c r="B249" s="47"/>
      <c r="C249" s="48"/>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row>
    <row r="250" spans="2:27" ht="14.25" customHeight="1">
      <c r="B250" s="47"/>
      <c r="C250" s="48"/>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row>
    <row r="251" spans="2:27" ht="14.25" customHeight="1">
      <c r="B251" s="47"/>
      <c r="C251" s="48"/>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row>
    <row r="252" spans="2:27" ht="14.25" customHeight="1">
      <c r="B252" s="47"/>
      <c r="C252" s="48"/>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row>
    <row r="253" spans="2:27" ht="14.25" customHeight="1">
      <c r="B253" s="47"/>
      <c r="C253" s="48"/>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row>
    <row r="254" spans="2:27" ht="14.25" customHeight="1">
      <c r="B254" s="47"/>
      <c r="C254" s="48"/>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row>
    <row r="255" spans="2:27" ht="14.25" customHeight="1">
      <c r="B255" s="47"/>
      <c r="C255" s="48"/>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row>
    <row r="256" spans="2:27" ht="14.25" customHeight="1">
      <c r="B256" s="47"/>
      <c r="C256" s="48"/>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row>
    <row r="257" spans="2:27" ht="14.25" customHeight="1">
      <c r="B257" s="47"/>
      <c r="C257" s="48"/>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row>
    <row r="258" spans="2:27" ht="14.25" customHeight="1">
      <c r="B258" s="47"/>
      <c r="C258" s="48"/>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row>
    <row r="259" spans="2:27" ht="14.25" customHeight="1">
      <c r="B259" s="47"/>
      <c r="C259" s="48"/>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row>
    <row r="260" spans="2:27" ht="14.25" customHeight="1">
      <c r="B260" s="47"/>
      <c r="C260" s="48"/>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spans="2:27" ht="14.25" customHeight="1">
      <c r="B261" s="47"/>
      <c r="C261" s="48"/>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row>
    <row r="262" spans="2:27" ht="14.25" customHeight="1">
      <c r="B262" s="47"/>
      <c r="C262" s="48"/>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row>
    <row r="263" spans="2:27" ht="14.25" customHeight="1">
      <c r="B263" s="47"/>
      <c r="C263" s="48"/>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row>
    <row r="264" spans="2:27" ht="14.25" customHeight="1">
      <c r="B264" s="47"/>
      <c r="C264" s="48"/>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row>
    <row r="265" spans="2:27" ht="14.25" customHeight="1">
      <c r="B265" s="47"/>
      <c r="C265" s="48"/>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row>
    <row r="266" spans="2:27" ht="14.25" customHeight="1">
      <c r="B266" s="47"/>
      <c r="C266" s="48"/>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row>
    <row r="267" spans="2:27" ht="14.25" customHeight="1">
      <c r="B267" s="47"/>
      <c r="C267" s="48"/>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row>
    <row r="268" spans="2:27" ht="14.25" customHeight="1">
      <c r="B268" s="47"/>
      <c r="C268" s="48"/>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row>
    <row r="269" spans="2:27" ht="14.25" customHeight="1">
      <c r="B269" s="47"/>
      <c r="C269" s="48"/>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row>
    <row r="270" spans="2:27" ht="14.25" customHeight="1">
      <c r="B270" s="47"/>
      <c r="C270" s="48"/>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row>
    <row r="271" spans="2:27" ht="14.25" customHeight="1">
      <c r="B271" s="47"/>
      <c r="C271" s="48"/>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row>
    <row r="272" spans="2:27" ht="14.25" customHeight="1">
      <c r="B272" s="47"/>
      <c r="C272" s="48"/>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row>
    <row r="273" spans="2:27" ht="14.25" customHeight="1">
      <c r="B273" s="47"/>
      <c r="C273" s="48"/>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row>
    <row r="274" spans="2:27" ht="14.25" customHeight="1">
      <c r="B274" s="47"/>
      <c r="C274" s="48"/>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row>
    <row r="275" spans="2:27" ht="14.25" customHeight="1">
      <c r="B275" s="47"/>
      <c r="C275" s="48"/>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row>
    <row r="276" spans="2:27" ht="14.25" customHeight="1">
      <c r="B276" s="47"/>
      <c r="C276" s="48"/>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row>
    <row r="277" spans="2:27" ht="14.25" customHeight="1">
      <c r="B277" s="47"/>
      <c r="C277" s="48"/>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row>
    <row r="278" spans="2:27" ht="14.25" customHeight="1">
      <c r="B278" s="47"/>
      <c r="C278" s="48"/>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row>
    <row r="279" spans="2:27" ht="14.25" customHeight="1">
      <c r="B279" s="47"/>
      <c r="C279" s="48"/>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row>
    <row r="280" spans="2:27" ht="14.25" customHeight="1">
      <c r="B280" s="47"/>
      <c r="C280" s="48"/>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row>
    <row r="281" spans="2:27" ht="14.25" customHeight="1">
      <c r="B281" s="47"/>
      <c r="C281" s="48"/>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row>
    <row r="282" spans="2:27" ht="14.25" customHeight="1">
      <c r="B282" s="47"/>
      <c r="C282" s="48"/>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row>
    <row r="283" spans="2:27" ht="14.25" customHeight="1">
      <c r="B283" s="47"/>
      <c r="C283" s="48"/>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row>
    <row r="284" spans="2:27" ht="14.25" customHeight="1">
      <c r="B284" s="47"/>
      <c r="C284" s="48"/>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row>
    <row r="285" spans="2:27" ht="14.25" customHeight="1">
      <c r="B285" s="47"/>
      <c r="C285" s="48"/>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row>
    <row r="286" spans="2:27" ht="14.25" customHeight="1">
      <c r="B286" s="47"/>
      <c r="C286" s="48"/>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row>
    <row r="287" spans="2:27" ht="14.25" customHeight="1">
      <c r="B287" s="47"/>
      <c r="C287" s="48"/>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row>
    <row r="288" spans="2:27" ht="14.25" customHeight="1">
      <c r="B288" s="47"/>
      <c r="C288" s="48"/>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row>
    <row r="289" spans="2:27" ht="14.25" customHeight="1">
      <c r="B289" s="47"/>
      <c r="C289" s="48"/>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row>
    <row r="290" spans="2:27" ht="14.25" customHeight="1">
      <c r="B290" s="47"/>
      <c r="C290" s="48"/>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row>
    <row r="291" spans="2:27" ht="14.25" customHeight="1">
      <c r="B291" s="47"/>
      <c r="C291" s="48"/>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row>
    <row r="292" spans="2:27" ht="14.25" customHeight="1">
      <c r="B292" s="47"/>
      <c r="C292" s="48"/>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row>
    <row r="293" spans="2:27" ht="14.25" customHeight="1">
      <c r="B293" s="47"/>
      <c r="C293" s="48"/>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row>
    <row r="294" spans="2:27" ht="14.25" customHeight="1">
      <c r="B294" s="47"/>
      <c r="C294" s="48"/>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row>
    <row r="295" spans="2:27" ht="14.25" customHeight="1">
      <c r="B295" s="47"/>
      <c r="C295" s="48"/>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row>
    <row r="296" spans="2:27" ht="14.25" customHeight="1">
      <c r="B296" s="47"/>
      <c r="C296" s="48"/>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row>
    <row r="297" spans="2:27" ht="14.25" customHeight="1">
      <c r="B297" s="47"/>
      <c r="C297" s="48"/>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row>
    <row r="298" spans="2:27" ht="14.25" customHeight="1">
      <c r="B298" s="47"/>
      <c r="C298" s="48"/>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row>
    <row r="299" spans="2:27" ht="14.25" customHeight="1">
      <c r="B299" s="47"/>
      <c r="C299" s="48"/>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row>
    <row r="300" spans="2:27" ht="14.25" customHeight="1">
      <c r="B300" s="47"/>
      <c r="C300" s="48"/>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row>
    <row r="301" spans="2:27" ht="14.25" customHeight="1">
      <c r="B301" s="47"/>
      <c r="C301" s="48"/>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row>
    <row r="302" spans="2:27" ht="14.25" customHeight="1">
      <c r="B302" s="47"/>
      <c r="C302" s="48"/>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row>
    <row r="303" spans="2:27" ht="14.25" customHeight="1">
      <c r="B303" s="47"/>
      <c r="C303" s="48"/>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row>
    <row r="304" spans="2:27" ht="14.25" customHeight="1">
      <c r="B304" s="47"/>
      <c r="C304" s="48"/>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row>
    <row r="305" spans="2:27" ht="14.25" customHeight="1">
      <c r="B305" s="47"/>
      <c r="C305" s="48"/>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row>
    <row r="306" spans="2:27" ht="14.25" customHeight="1">
      <c r="B306" s="47"/>
      <c r="C306" s="48"/>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row>
    <row r="307" spans="2:27" ht="14.25" customHeight="1">
      <c r="B307" s="47"/>
      <c r="C307" s="48"/>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row>
    <row r="308" spans="2:27" ht="14.25" customHeight="1">
      <c r="B308" s="47"/>
      <c r="C308" s="48"/>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row>
    <row r="309" spans="2:27" ht="14.25" customHeight="1">
      <c r="B309" s="47"/>
      <c r="C309" s="48"/>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row>
    <row r="310" spans="2:27" ht="14.25" customHeight="1">
      <c r="B310" s="47"/>
      <c r="C310" s="48"/>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row>
    <row r="311" spans="2:27" ht="14.25" customHeight="1">
      <c r="B311" s="47"/>
      <c r="C311" s="48"/>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row>
    <row r="312" spans="2:27" ht="14.25" customHeight="1">
      <c r="B312" s="47"/>
      <c r="C312" s="48"/>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row>
    <row r="313" spans="2:27" ht="14.25" customHeight="1">
      <c r="B313" s="47"/>
      <c r="C313" s="48"/>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row>
    <row r="314" spans="2:27" ht="14.25" customHeight="1">
      <c r="B314" s="47"/>
      <c r="C314" s="48"/>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row>
    <row r="315" spans="2:27" ht="14.25" customHeight="1">
      <c r="B315" s="47"/>
      <c r="C315" s="48"/>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row>
    <row r="316" spans="2:27" ht="14.25" customHeight="1">
      <c r="B316" s="47"/>
      <c r="C316" s="48"/>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row>
    <row r="317" spans="2:27" ht="14.25" customHeight="1">
      <c r="B317" s="47"/>
      <c r="C317" s="48"/>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row>
    <row r="318" spans="2:27" ht="14.25" customHeight="1">
      <c r="B318" s="47"/>
      <c r="C318" s="48"/>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row>
    <row r="319" spans="2:27" ht="14.25" customHeight="1">
      <c r="B319" s="47"/>
      <c r="C319" s="48"/>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row>
    <row r="320" spans="2:27" ht="14.25" customHeight="1">
      <c r="B320" s="47"/>
      <c r="C320" s="48"/>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row>
    <row r="321" spans="2:27" ht="14.25" customHeight="1">
      <c r="B321" s="47"/>
      <c r="C321" s="48"/>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row>
    <row r="322" spans="2:27" ht="14.25" customHeight="1">
      <c r="B322" s="47"/>
      <c r="C322" s="48"/>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row>
    <row r="323" spans="2:27" ht="14.25" customHeight="1">
      <c r="B323" s="47"/>
      <c r="C323" s="48"/>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row>
    <row r="324" spans="2:27" ht="14.25" customHeight="1">
      <c r="B324" s="47"/>
      <c r="C324" s="48"/>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row>
    <row r="325" spans="2:27" ht="14.25" customHeight="1">
      <c r="B325" s="47"/>
      <c r="C325" s="48"/>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row>
    <row r="326" spans="2:27" ht="14.25" customHeight="1">
      <c r="B326" s="47"/>
      <c r="C326" s="48"/>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row>
    <row r="327" spans="2:27" ht="14.25" customHeight="1">
      <c r="B327" s="47"/>
      <c r="C327" s="48"/>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row>
    <row r="328" spans="2:27" ht="14.25" customHeight="1">
      <c r="B328" s="47"/>
      <c r="C328" s="48"/>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row>
    <row r="329" spans="2:27" ht="14.25" customHeight="1">
      <c r="B329" s="47"/>
      <c r="C329" s="48"/>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row>
    <row r="330" spans="2:27" ht="14.25" customHeight="1">
      <c r="B330" s="47"/>
      <c r="C330" s="48"/>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row>
    <row r="331" spans="2:27" ht="14.25" customHeight="1">
      <c r="B331" s="47"/>
      <c r="C331" s="48"/>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row>
    <row r="332" spans="2:27" ht="14.25" customHeight="1">
      <c r="B332" s="47"/>
      <c r="C332" s="48"/>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row>
    <row r="333" spans="2:27" ht="14.25" customHeight="1">
      <c r="B333" s="47"/>
      <c r="C333" s="48"/>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row>
    <row r="334" spans="2:27" ht="14.25" customHeight="1">
      <c r="B334" s="47"/>
      <c r="C334" s="48"/>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row>
    <row r="335" spans="2:27" ht="14.25" customHeight="1">
      <c r="B335" s="47"/>
      <c r="C335" s="48"/>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row>
    <row r="336" spans="2:27" ht="14.25" customHeight="1">
      <c r="B336" s="47"/>
      <c r="C336" s="48"/>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row>
    <row r="337" spans="2:27" ht="14.25" customHeight="1">
      <c r="B337" s="47"/>
      <c r="C337" s="48"/>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row>
    <row r="338" spans="2:27" ht="14.25" customHeight="1">
      <c r="B338" s="47"/>
      <c r="C338" s="48"/>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row>
    <row r="339" spans="2:27" ht="14.25" customHeight="1">
      <c r="B339" s="47"/>
      <c r="C339" s="48"/>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row>
    <row r="340" spans="2:27" ht="14.25" customHeight="1">
      <c r="B340" s="47"/>
      <c r="C340" s="48"/>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row>
    <row r="341" spans="2:27" ht="14.25" customHeight="1">
      <c r="B341" s="47"/>
      <c r="C341" s="48"/>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row>
    <row r="342" spans="2:27" ht="14.25" customHeight="1">
      <c r="B342" s="47"/>
      <c r="C342" s="48"/>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row>
    <row r="343" spans="2:27" ht="14.25" customHeight="1">
      <c r="B343" s="47"/>
      <c r="C343" s="48"/>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row>
    <row r="344" spans="2:27" ht="14.25" customHeight="1">
      <c r="B344" s="47"/>
      <c r="C344" s="48"/>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row>
    <row r="345" spans="2:27" ht="14.25" customHeight="1">
      <c r="B345" s="47"/>
      <c r="C345" s="48"/>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row>
    <row r="346" spans="2:27" ht="14.25" customHeight="1">
      <c r="B346" s="47"/>
      <c r="C346" s="48"/>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row>
    <row r="347" spans="2:27" ht="14.25" customHeight="1">
      <c r="B347" s="47"/>
      <c r="C347" s="48"/>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row>
    <row r="348" spans="2:27" ht="14.25" customHeight="1">
      <c r="B348" s="47"/>
      <c r="C348" s="48"/>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row>
    <row r="349" spans="2:27" ht="14.25" customHeight="1">
      <c r="B349" s="47"/>
      <c r="C349" s="48"/>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row>
    <row r="350" spans="2:27" ht="14.25" customHeight="1">
      <c r="B350" s="47"/>
      <c r="C350" s="48"/>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row>
    <row r="351" spans="2:27" ht="14.25" customHeight="1">
      <c r="B351" s="47"/>
      <c r="C351" s="48"/>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row>
    <row r="352" spans="2:27" ht="14.25" customHeight="1">
      <c r="B352" s="47"/>
      <c r="C352" s="48"/>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row>
    <row r="353" spans="2:27" ht="14.25" customHeight="1">
      <c r="B353" s="47"/>
      <c r="C353" s="48"/>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row>
    <row r="354" spans="2:27" ht="14.25" customHeight="1">
      <c r="B354" s="47"/>
      <c r="C354" s="48"/>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row>
    <row r="355" spans="2:27" ht="14.25" customHeight="1">
      <c r="B355" s="47"/>
      <c r="C355" s="48"/>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row>
    <row r="356" spans="2:27" ht="14.25" customHeight="1">
      <c r="B356" s="47"/>
      <c r="C356" s="48"/>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row>
    <row r="357" spans="2:27" ht="14.25" customHeight="1">
      <c r="B357" s="47"/>
      <c r="C357" s="48"/>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row>
    <row r="358" spans="2:27" ht="14.25" customHeight="1">
      <c r="B358" s="47"/>
      <c r="C358" s="48"/>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row>
    <row r="359" spans="2:27" ht="14.25" customHeight="1">
      <c r="B359" s="47"/>
      <c r="C359" s="48"/>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row>
    <row r="360" spans="2:27" ht="14.25" customHeight="1">
      <c r="B360" s="47"/>
      <c r="C360" s="48"/>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row>
    <row r="361" spans="2:27" ht="14.25" customHeight="1">
      <c r="B361" s="47"/>
      <c r="C361" s="48"/>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row>
    <row r="362" spans="2:27" ht="14.25" customHeight="1">
      <c r="B362" s="47"/>
      <c r="C362" s="48"/>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row>
    <row r="363" spans="2:27" ht="14.25" customHeight="1">
      <c r="B363" s="47"/>
      <c r="C363" s="48"/>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row>
    <row r="364" spans="2:27" ht="14.25" customHeight="1">
      <c r="B364" s="47"/>
      <c r="C364" s="48"/>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row>
    <row r="365" spans="2:27" ht="14.25" customHeight="1">
      <c r="B365" s="47"/>
      <c r="C365" s="48"/>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row>
    <row r="366" spans="2:27" ht="14.25" customHeight="1">
      <c r="B366" s="47"/>
      <c r="C366" s="48"/>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row>
    <row r="367" spans="2:27" ht="14.25" customHeight="1">
      <c r="B367" s="47"/>
      <c r="C367" s="48"/>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row>
    <row r="368" spans="2:27" ht="14.25" customHeight="1">
      <c r="B368" s="47"/>
      <c r="C368" s="48"/>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row>
    <row r="369" spans="2:27" ht="14.25" customHeight="1">
      <c r="B369" s="47"/>
      <c r="C369" s="48"/>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row>
    <row r="370" spans="2:27" ht="14.25" customHeight="1">
      <c r="B370" s="47"/>
      <c r="C370" s="48"/>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row>
    <row r="371" spans="2:27" ht="14.25" customHeight="1">
      <c r="B371" s="47"/>
      <c r="C371" s="48"/>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row>
    <row r="372" spans="2:27" ht="14.25" customHeight="1">
      <c r="B372" s="47"/>
      <c r="C372" s="48"/>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row>
    <row r="373" spans="2:27" ht="14.25" customHeight="1">
      <c r="B373" s="47"/>
      <c r="C373" s="48"/>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row>
    <row r="374" spans="2:27" ht="14.25" customHeight="1">
      <c r="B374" s="47"/>
      <c r="C374" s="48"/>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row>
    <row r="375" spans="2:27" ht="14.25" customHeight="1">
      <c r="B375" s="47"/>
      <c r="C375" s="48"/>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row>
    <row r="376" spans="2:27" ht="14.25" customHeight="1">
      <c r="B376" s="47"/>
      <c r="C376" s="48"/>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row>
    <row r="377" spans="2:27" ht="14.25" customHeight="1">
      <c r="B377" s="47"/>
      <c r="C377" s="48"/>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row>
    <row r="378" spans="2:27" ht="14.25" customHeight="1">
      <c r="B378" s="47"/>
      <c r="C378" s="48"/>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row>
    <row r="379" spans="2:27" ht="14.25" customHeight="1">
      <c r="B379" s="47"/>
      <c r="C379" s="48"/>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row>
    <row r="380" spans="2:27" ht="14.25" customHeight="1">
      <c r="B380" s="47"/>
      <c r="C380" s="48"/>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row>
    <row r="381" spans="2:27" ht="14.25" customHeight="1">
      <c r="B381" s="47"/>
      <c r="C381" s="48"/>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row>
    <row r="382" spans="2:27" ht="14.25" customHeight="1">
      <c r="B382" s="47"/>
      <c r="C382" s="48"/>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row>
    <row r="383" spans="2:27" ht="14.25" customHeight="1">
      <c r="B383" s="47"/>
      <c r="C383" s="48"/>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row>
    <row r="384" spans="2:27" ht="14.25" customHeight="1">
      <c r="B384" s="47"/>
      <c r="C384" s="48"/>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row>
    <row r="385" spans="2:27" ht="14.25" customHeight="1">
      <c r="B385" s="47"/>
      <c r="C385" s="48"/>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row>
    <row r="386" spans="2:27" ht="14.25" customHeight="1">
      <c r="B386" s="47"/>
      <c r="C386" s="48"/>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row>
    <row r="387" spans="2:27" ht="14.25" customHeight="1">
      <c r="B387" s="47"/>
      <c r="C387" s="48"/>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row>
    <row r="388" spans="2:27" ht="14.25" customHeight="1">
      <c r="B388" s="47"/>
      <c r="C388" s="48"/>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row>
    <row r="389" spans="2:27" ht="14.25" customHeight="1">
      <c r="B389" s="47"/>
      <c r="C389" s="48"/>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row>
    <row r="390" spans="2:27" ht="14.25" customHeight="1">
      <c r="B390" s="47"/>
      <c r="C390" s="48"/>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row>
    <row r="391" spans="2:27" ht="14.25" customHeight="1">
      <c r="B391" s="47"/>
      <c r="C391" s="48"/>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row>
    <row r="392" spans="2:27" ht="14.25" customHeight="1">
      <c r="B392" s="47"/>
      <c r="C392" s="48"/>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row>
    <row r="393" spans="2:27" ht="14.25" customHeight="1">
      <c r="B393" s="47"/>
      <c r="C393" s="48"/>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row>
    <row r="394" spans="2:27" ht="14.25" customHeight="1">
      <c r="B394" s="47"/>
      <c r="C394" s="48"/>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row>
    <row r="395" spans="2:27" ht="14.25" customHeight="1">
      <c r="B395" s="47"/>
      <c r="C395" s="48"/>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row>
    <row r="396" spans="2:27" ht="14.25" customHeight="1">
      <c r="B396" s="47"/>
      <c r="C396" s="48"/>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row>
    <row r="397" spans="2:27" ht="14.25" customHeight="1">
      <c r="B397" s="47"/>
      <c r="C397" s="48"/>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row>
    <row r="398" spans="2:27" ht="14.25" customHeight="1">
      <c r="B398" s="47"/>
      <c r="C398" s="48"/>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row>
    <row r="399" spans="2:27" ht="14.25" customHeight="1">
      <c r="B399" s="47"/>
      <c r="C399" s="48"/>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row>
    <row r="400" spans="2:27" ht="14.25" customHeight="1">
      <c r="B400" s="47"/>
      <c r="C400" s="48"/>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row>
    <row r="401" spans="2:27" ht="14.25" customHeight="1">
      <c r="B401" s="47"/>
      <c r="C401" s="48"/>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row>
    <row r="402" spans="2:27" ht="14.25" customHeight="1">
      <c r="B402" s="47"/>
      <c r="C402" s="48"/>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row>
    <row r="403" spans="2:27" ht="14.25" customHeight="1">
      <c r="B403" s="47"/>
      <c r="C403" s="48"/>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row>
    <row r="404" spans="2:27" ht="14.25" customHeight="1">
      <c r="B404" s="47"/>
      <c r="C404" s="48"/>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row>
    <row r="405" spans="2:27" ht="14.25" customHeight="1">
      <c r="B405" s="47"/>
      <c r="C405" s="48"/>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row>
    <row r="406" spans="2:27" ht="14.25" customHeight="1">
      <c r="B406" s="47"/>
      <c r="C406" s="48"/>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row>
    <row r="407" spans="2:27" ht="14.25" customHeight="1">
      <c r="B407" s="47"/>
      <c r="C407" s="48"/>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row>
    <row r="408" spans="2:27" ht="14.25" customHeight="1">
      <c r="B408" s="47"/>
      <c r="C408" s="48"/>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row>
    <row r="409" spans="2:27" ht="14.25" customHeight="1">
      <c r="B409" s="47"/>
      <c r="C409" s="48"/>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row>
    <row r="410" spans="2:27" ht="14.25" customHeight="1">
      <c r="B410" s="47"/>
      <c r="C410" s="48"/>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row>
    <row r="411" spans="2:27" ht="14.25" customHeight="1">
      <c r="B411" s="47"/>
      <c r="C411" s="48"/>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row>
    <row r="412" spans="2:27" ht="14.25" customHeight="1">
      <c r="B412" s="47"/>
      <c r="C412" s="48"/>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row>
    <row r="413" spans="2:27" ht="14.25" customHeight="1">
      <c r="B413" s="47"/>
      <c r="C413" s="48"/>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row>
    <row r="414" spans="2:27" ht="14.25" customHeight="1">
      <c r="B414" s="47"/>
      <c r="C414" s="48"/>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row>
    <row r="415" spans="2:27" ht="14.25" customHeight="1">
      <c r="B415" s="47"/>
      <c r="C415" s="48"/>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row>
    <row r="416" spans="2:27" ht="14.25" customHeight="1">
      <c r="B416" s="47"/>
      <c r="C416" s="48"/>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row>
    <row r="417" spans="2:27" ht="14.25" customHeight="1">
      <c r="B417" s="47"/>
      <c r="C417" s="48"/>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row>
    <row r="418" spans="2:27" ht="14.25" customHeight="1">
      <c r="B418" s="47"/>
      <c r="C418" s="48"/>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row>
    <row r="419" spans="2:27" ht="14.25" customHeight="1">
      <c r="B419" s="47"/>
      <c r="C419" s="48"/>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row>
    <row r="420" spans="2:27" ht="14.25" customHeight="1">
      <c r="B420" s="47"/>
      <c r="C420" s="48"/>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row>
    <row r="421" spans="2:27" ht="14.25" customHeight="1">
      <c r="B421" s="47"/>
      <c r="C421" s="48"/>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row>
    <row r="422" spans="2:27" ht="14.25" customHeight="1">
      <c r="B422" s="47"/>
      <c r="C422" s="48"/>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row>
    <row r="423" spans="2:27" ht="14.25" customHeight="1">
      <c r="B423" s="47"/>
      <c r="C423" s="48"/>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row>
    <row r="424" spans="2:27" ht="14.25" customHeight="1">
      <c r="B424" s="47"/>
      <c r="C424" s="48"/>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row>
    <row r="425" spans="2:27" ht="14.25" customHeight="1">
      <c r="B425" s="47"/>
      <c r="C425" s="48"/>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row>
    <row r="426" spans="2:27" ht="14.25" customHeight="1">
      <c r="B426" s="47"/>
      <c r="C426" s="48"/>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row>
    <row r="427" spans="2:27" ht="14.25" customHeight="1">
      <c r="B427" s="47"/>
      <c r="C427" s="48"/>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row>
    <row r="428" spans="2:27" ht="14.25" customHeight="1">
      <c r="B428" s="47"/>
      <c r="C428" s="48"/>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row>
    <row r="429" spans="2:27" ht="14.25" customHeight="1">
      <c r="B429" s="47"/>
      <c r="C429" s="48"/>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row>
    <row r="430" spans="2:27" ht="14.25" customHeight="1">
      <c r="B430" s="47"/>
      <c r="C430" s="48"/>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row>
    <row r="431" spans="2:27" ht="14.25" customHeight="1">
      <c r="B431" s="47"/>
      <c r="C431" s="48"/>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row>
    <row r="432" spans="2:27" ht="14.25" customHeight="1">
      <c r="B432" s="47"/>
      <c r="C432" s="48"/>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row>
    <row r="433" spans="2:27" ht="14.25" customHeight="1">
      <c r="B433" s="47"/>
      <c r="C433" s="48"/>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row>
    <row r="434" spans="2:27" ht="14.25" customHeight="1">
      <c r="B434" s="47"/>
      <c r="C434" s="48"/>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row>
    <row r="435" spans="2:27" ht="14.25" customHeight="1">
      <c r="B435" s="47"/>
      <c r="C435" s="48"/>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row>
    <row r="436" spans="2:27" ht="14.25" customHeight="1">
      <c r="B436" s="47"/>
      <c r="C436" s="48"/>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row>
    <row r="437" spans="2:27" ht="14.25" customHeight="1">
      <c r="B437" s="47"/>
      <c r="C437" s="48"/>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row>
    <row r="438" spans="2:27" ht="14.25" customHeight="1">
      <c r="B438" s="47"/>
      <c r="C438" s="48"/>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row>
    <row r="439" spans="2:27" ht="14.25" customHeight="1">
      <c r="B439" s="47"/>
      <c r="C439" s="48"/>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row>
    <row r="440" spans="2:27" ht="14.25" customHeight="1">
      <c r="B440" s="47"/>
      <c r="C440" s="48"/>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row>
    <row r="441" spans="2:27" ht="14.25" customHeight="1">
      <c r="B441" s="47"/>
      <c r="C441" s="48"/>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row>
    <row r="442" spans="2:27" ht="14.25" customHeight="1">
      <c r="B442" s="47"/>
      <c r="C442" s="48"/>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row>
    <row r="443" spans="2:27" ht="14.25" customHeight="1">
      <c r="B443" s="47"/>
      <c r="C443" s="48"/>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row>
    <row r="444" spans="2:27" ht="14.25" customHeight="1">
      <c r="B444" s="47"/>
      <c r="C444" s="48"/>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row>
    <row r="445" spans="2:27" ht="14.25" customHeight="1">
      <c r="B445" s="47"/>
      <c r="C445" s="48"/>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row>
    <row r="446" spans="2:27" ht="14.25" customHeight="1">
      <c r="B446" s="47"/>
      <c r="C446" s="48"/>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row>
    <row r="447" spans="2:27" ht="14.25" customHeight="1">
      <c r="B447" s="47"/>
      <c r="C447" s="48"/>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row>
    <row r="448" spans="2:27" ht="14.25" customHeight="1">
      <c r="B448" s="47"/>
      <c r="C448" s="48"/>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row>
    <row r="449" spans="2:27" ht="14.25" customHeight="1">
      <c r="B449" s="47"/>
      <c r="C449" s="48"/>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row>
    <row r="450" spans="2:27" ht="14.25" customHeight="1">
      <c r="B450" s="47"/>
      <c r="C450" s="48"/>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row>
    <row r="451" spans="2:27" ht="14.25" customHeight="1">
      <c r="B451" s="47"/>
      <c r="C451" s="48"/>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row>
    <row r="452" spans="2:27" ht="14.25" customHeight="1">
      <c r="B452" s="47"/>
      <c r="C452" s="48"/>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row>
    <row r="453" spans="2:27" ht="14.25" customHeight="1">
      <c r="B453" s="47"/>
      <c r="C453" s="48"/>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row>
    <row r="454" spans="2:27" ht="14.25" customHeight="1">
      <c r="B454" s="47"/>
      <c r="C454" s="48"/>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row>
    <row r="455" spans="2:27" ht="14.25" customHeight="1">
      <c r="B455" s="47"/>
      <c r="C455" s="48"/>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row>
    <row r="456" spans="2:27" ht="14.25" customHeight="1">
      <c r="B456" s="47"/>
      <c r="C456" s="48"/>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row>
    <row r="457" spans="2:27" ht="14.25" customHeight="1">
      <c r="B457" s="47"/>
      <c r="C457" s="48"/>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row>
    <row r="458" spans="2:27" ht="14.25" customHeight="1">
      <c r="B458" s="47"/>
      <c r="C458" s="48"/>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row>
    <row r="459" spans="2:27" ht="14.25" customHeight="1">
      <c r="B459" s="47"/>
      <c r="C459" s="48"/>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row>
    <row r="460" spans="2:27" ht="14.25" customHeight="1">
      <c r="B460" s="47"/>
      <c r="C460" s="48"/>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row>
    <row r="461" spans="2:27" ht="14.25" customHeight="1">
      <c r="B461" s="47"/>
      <c r="C461" s="48"/>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row>
    <row r="462" spans="2:27" ht="14.25" customHeight="1">
      <c r="B462" s="47"/>
      <c r="C462" s="48"/>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row>
    <row r="463" spans="2:27" ht="14.25" customHeight="1">
      <c r="B463" s="47"/>
      <c r="C463" s="48"/>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row>
    <row r="464" spans="2:27" ht="14.25" customHeight="1">
      <c r="B464" s="47"/>
      <c r="C464" s="48"/>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row>
    <row r="465" spans="2:27" ht="14.25" customHeight="1">
      <c r="B465" s="47"/>
      <c r="C465" s="48"/>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row>
    <row r="466" spans="2:27" ht="14.25" customHeight="1">
      <c r="B466" s="47"/>
      <c r="C466" s="48"/>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row>
    <row r="467" spans="2:27" ht="14.25" customHeight="1">
      <c r="B467" s="47"/>
      <c r="C467" s="48"/>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row>
    <row r="468" spans="2:27" ht="14.25" customHeight="1">
      <c r="B468" s="47"/>
      <c r="C468" s="48"/>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row>
    <row r="469" spans="2:27" ht="14.25" customHeight="1">
      <c r="B469" s="47"/>
      <c r="C469" s="48"/>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row>
    <row r="470" spans="2:27" ht="14.25" customHeight="1">
      <c r="B470" s="47"/>
      <c r="C470" s="48"/>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row>
    <row r="471" spans="2:27" ht="14.25" customHeight="1">
      <c r="B471" s="47"/>
      <c r="C471" s="48"/>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row>
    <row r="472" spans="2:27" ht="14.25" customHeight="1">
      <c r="B472" s="47"/>
      <c r="C472" s="48"/>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row>
    <row r="473" spans="2:27" ht="14.25" customHeight="1">
      <c r="B473" s="47"/>
      <c r="C473" s="48"/>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row>
    <row r="474" spans="2:27" ht="14.25" customHeight="1">
      <c r="B474" s="47"/>
      <c r="C474" s="48"/>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row>
    <row r="475" spans="2:27" ht="14.25" customHeight="1">
      <c r="B475" s="47"/>
      <c r="C475" s="48"/>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row>
    <row r="476" spans="2:27" ht="14.25" customHeight="1">
      <c r="B476" s="47"/>
      <c r="C476" s="48"/>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row>
    <row r="477" spans="2:27" ht="14.25" customHeight="1">
      <c r="B477" s="47"/>
      <c r="C477" s="48"/>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row>
    <row r="478" spans="2:27" ht="14.25" customHeight="1">
      <c r="B478" s="47"/>
      <c r="C478" s="48"/>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row>
    <row r="479" spans="2:27" ht="14.25" customHeight="1">
      <c r="B479" s="47"/>
      <c r="C479" s="48"/>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row>
    <row r="480" spans="2:27" ht="14.25" customHeight="1">
      <c r="B480" s="47"/>
      <c r="C480" s="48"/>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row>
    <row r="481" spans="2:27" ht="14.25" customHeight="1">
      <c r="B481" s="47"/>
      <c r="C481" s="48"/>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row>
    <row r="482" spans="2:27" ht="14.25" customHeight="1">
      <c r="B482" s="47"/>
      <c r="C482" s="48"/>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row>
    <row r="483" spans="2:27" ht="14.25" customHeight="1">
      <c r="B483" s="47"/>
      <c r="C483" s="48"/>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row>
    <row r="484" spans="2:27" ht="14.25" customHeight="1">
      <c r="B484" s="47"/>
      <c r="C484" s="48"/>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row>
    <row r="485" spans="2:27" ht="14.25" customHeight="1">
      <c r="B485" s="47"/>
      <c r="C485" s="48"/>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row>
    <row r="486" spans="2:27" ht="14.25" customHeight="1">
      <c r="B486" s="47"/>
      <c r="C486" s="48"/>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row>
    <row r="487" spans="2:27" ht="14.25" customHeight="1">
      <c r="B487" s="47"/>
      <c r="C487" s="48"/>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row>
    <row r="488" spans="2:27" ht="14.25" customHeight="1">
      <c r="B488" s="47"/>
      <c r="C488" s="48"/>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row>
    <row r="489" spans="2:27" ht="14.25" customHeight="1">
      <c r="B489" s="47"/>
      <c r="C489" s="48"/>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row>
    <row r="490" spans="2:27" ht="14.25" customHeight="1">
      <c r="B490" s="47"/>
      <c r="C490" s="48"/>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row>
    <row r="491" spans="2:27" ht="14.25" customHeight="1">
      <c r="B491" s="47"/>
      <c r="C491" s="48"/>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row>
    <row r="492" spans="2:27" ht="14.25" customHeight="1">
      <c r="B492" s="47"/>
      <c r="C492" s="48"/>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row>
    <row r="493" spans="2:27" ht="14.25" customHeight="1">
      <c r="B493" s="47"/>
      <c r="C493" s="48"/>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row>
    <row r="494" spans="2:27" ht="14.25" customHeight="1">
      <c r="B494" s="47"/>
      <c r="C494" s="48"/>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row>
    <row r="495" spans="2:27" ht="14.25" customHeight="1">
      <c r="B495" s="47"/>
      <c r="C495" s="48"/>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row>
    <row r="496" spans="2:27" ht="14.25" customHeight="1">
      <c r="B496" s="47"/>
      <c r="C496" s="48"/>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row>
    <row r="497" spans="2:27" ht="14.25" customHeight="1">
      <c r="B497" s="47"/>
      <c r="C497" s="48"/>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row>
    <row r="498" spans="2:27" ht="14.25" customHeight="1">
      <c r="B498" s="47"/>
      <c r="C498" s="48"/>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row>
    <row r="499" spans="2:27" ht="14.25" customHeight="1">
      <c r="B499" s="47"/>
      <c r="C499" s="48"/>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row>
    <row r="500" spans="2:27" ht="14.25" customHeight="1">
      <c r="B500" s="47"/>
      <c r="C500" s="48"/>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row>
    <row r="501" spans="2:27" ht="14.25" customHeight="1">
      <c r="B501" s="47"/>
      <c r="C501" s="48"/>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row>
    <row r="502" spans="2:27" ht="14.25" customHeight="1">
      <c r="B502" s="47"/>
      <c r="C502" s="48"/>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row>
    <row r="503" spans="2:27" ht="14.25" customHeight="1">
      <c r="B503" s="47"/>
      <c r="C503" s="48"/>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row>
    <row r="504" spans="2:27" ht="14.25" customHeight="1">
      <c r="B504" s="47"/>
      <c r="C504" s="48"/>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row>
    <row r="505" spans="2:27" ht="14.25" customHeight="1">
      <c r="B505" s="47"/>
      <c r="C505" s="48"/>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row>
    <row r="506" spans="2:27" ht="14.25" customHeight="1">
      <c r="B506" s="47"/>
      <c r="C506" s="48"/>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row>
    <row r="507" spans="2:27" ht="14.25" customHeight="1">
      <c r="B507" s="47"/>
      <c r="C507" s="48"/>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row>
    <row r="508" spans="2:27" ht="14.25" customHeight="1">
      <c r="B508" s="47"/>
      <c r="C508" s="48"/>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row>
    <row r="509" spans="2:27" ht="14.25" customHeight="1">
      <c r="B509" s="47"/>
      <c r="C509" s="48"/>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row>
    <row r="510" spans="2:27" ht="14.25" customHeight="1">
      <c r="B510" s="47"/>
      <c r="C510" s="48"/>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row>
    <row r="511" spans="2:27" ht="14.25" customHeight="1">
      <c r="B511" s="47"/>
      <c r="C511" s="48"/>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row>
    <row r="512" spans="2:27" ht="14.25" customHeight="1">
      <c r="B512" s="47"/>
      <c r="C512" s="48"/>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row>
    <row r="513" spans="2:27" ht="14.25" customHeight="1">
      <c r="B513" s="47"/>
      <c r="C513" s="48"/>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row>
    <row r="514" spans="2:27" ht="14.25" customHeight="1">
      <c r="B514" s="47"/>
      <c r="C514" s="48"/>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row>
    <row r="515" spans="2:27" ht="14.25" customHeight="1">
      <c r="B515" s="47"/>
      <c r="C515" s="48"/>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row>
    <row r="516" spans="2:27" ht="14.25" customHeight="1">
      <c r="B516" s="47"/>
      <c r="C516" s="48"/>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row>
    <row r="517" spans="2:27" ht="14.25" customHeight="1">
      <c r="B517" s="47"/>
      <c r="C517" s="48"/>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row>
    <row r="518" spans="2:27" ht="14.25" customHeight="1">
      <c r="B518" s="47"/>
      <c r="C518" s="48"/>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row>
    <row r="519" spans="2:27" ht="14.25" customHeight="1">
      <c r="B519" s="47"/>
      <c r="C519" s="48"/>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row>
    <row r="520" spans="2:27" ht="14.25" customHeight="1">
      <c r="B520" s="47"/>
      <c r="C520" s="48"/>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row>
    <row r="521" spans="2:27" ht="14.25" customHeight="1">
      <c r="B521" s="47"/>
      <c r="C521" s="48"/>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row>
    <row r="522" spans="2:27" ht="14.25" customHeight="1">
      <c r="B522" s="47"/>
      <c r="C522" s="48"/>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row>
    <row r="523" spans="2:27" ht="14.25" customHeight="1">
      <c r="B523" s="47"/>
      <c r="C523" s="48"/>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row>
    <row r="524" spans="2:27" ht="14.25" customHeight="1">
      <c r="B524" s="47"/>
      <c r="C524" s="48"/>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row>
    <row r="525" spans="2:27" ht="14.25" customHeight="1">
      <c r="B525" s="47"/>
      <c r="C525" s="48"/>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row>
    <row r="526" spans="2:27" ht="14.25" customHeight="1">
      <c r="B526" s="47"/>
      <c r="C526" s="48"/>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row>
    <row r="527" spans="2:27" ht="14.25" customHeight="1">
      <c r="B527" s="47"/>
      <c r="C527" s="48"/>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row>
    <row r="528" spans="2:27" ht="14.25" customHeight="1">
      <c r="B528" s="47"/>
      <c r="C528" s="48"/>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row>
    <row r="529" spans="2:27" ht="14.25" customHeight="1">
      <c r="B529" s="47"/>
      <c r="C529" s="48"/>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row>
    <row r="530" spans="2:27" ht="14.25" customHeight="1">
      <c r="B530" s="47"/>
      <c r="C530" s="48"/>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row>
    <row r="531" spans="2:27" ht="14.25" customHeight="1">
      <c r="B531" s="47"/>
      <c r="C531" s="48"/>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row>
    <row r="532" spans="2:27" ht="14.25" customHeight="1">
      <c r="B532" s="47"/>
      <c r="C532" s="48"/>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row>
    <row r="533" spans="2:27" ht="14.25" customHeight="1">
      <c r="B533" s="47"/>
      <c r="C533" s="48"/>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row>
    <row r="534" spans="2:27" ht="14.25" customHeight="1">
      <c r="B534" s="47"/>
      <c r="C534" s="48"/>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row>
    <row r="535" spans="2:27" ht="14.25" customHeight="1">
      <c r="B535" s="47"/>
      <c r="C535" s="48"/>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row>
    <row r="536" spans="2:27" ht="14.25" customHeight="1">
      <c r="B536" s="47"/>
      <c r="C536" s="48"/>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row>
    <row r="537" spans="2:27" ht="14.25" customHeight="1">
      <c r="B537" s="47"/>
      <c r="C537" s="48"/>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row>
    <row r="538" spans="2:27" ht="14.25" customHeight="1">
      <c r="B538" s="47"/>
      <c r="C538" s="48"/>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row>
    <row r="539" spans="2:27" ht="14.25" customHeight="1">
      <c r="B539" s="47"/>
      <c r="C539" s="48"/>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row>
    <row r="540" spans="2:27" ht="14.25" customHeight="1">
      <c r="B540" s="47"/>
      <c r="C540" s="48"/>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row>
    <row r="541" spans="2:27" ht="14.25" customHeight="1">
      <c r="B541" s="47"/>
      <c r="C541" s="48"/>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row>
    <row r="542" spans="2:27" ht="14.25" customHeight="1">
      <c r="B542" s="47"/>
      <c r="C542" s="48"/>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row>
    <row r="543" spans="2:27" ht="14.25" customHeight="1">
      <c r="B543" s="47"/>
      <c r="C543" s="48"/>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row>
    <row r="544" spans="2:27" ht="14.25" customHeight="1">
      <c r="B544" s="47"/>
      <c r="C544" s="48"/>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row>
    <row r="545" spans="2:27" ht="14.25" customHeight="1">
      <c r="B545" s="47"/>
      <c r="C545" s="48"/>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row>
    <row r="546" spans="2:27" ht="14.25" customHeight="1">
      <c r="B546" s="47"/>
      <c r="C546" s="48"/>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row>
    <row r="547" spans="2:27" ht="14.25" customHeight="1">
      <c r="B547" s="47"/>
      <c r="C547" s="48"/>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row>
    <row r="548" spans="2:27" ht="14.25" customHeight="1">
      <c r="B548" s="47"/>
      <c r="C548" s="48"/>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row>
    <row r="549" spans="2:27" ht="14.25" customHeight="1">
      <c r="B549" s="47"/>
      <c r="C549" s="48"/>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row>
    <row r="550" spans="2:27" ht="14.25" customHeight="1">
      <c r="B550" s="47"/>
      <c r="C550" s="48"/>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row>
    <row r="551" spans="2:27" ht="14.25" customHeight="1">
      <c r="B551" s="47"/>
      <c r="C551" s="48"/>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row>
    <row r="552" spans="2:27" ht="14.25" customHeight="1">
      <c r="B552" s="47"/>
      <c r="C552" s="48"/>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row>
    <row r="553" spans="2:27" ht="14.25" customHeight="1">
      <c r="B553" s="47"/>
      <c r="C553" s="48"/>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row>
    <row r="554" spans="2:27" ht="14.25" customHeight="1">
      <c r="B554" s="47"/>
      <c r="C554" s="48"/>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row>
    <row r="555" spans="2:27" ht="14.25" customHeight="1">
      <c r="B555" s="47"/>
      <c r="C555" s="48"/>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row>
    <row r="556" spans="2:27" ht="14.25" customHeight="1">
      <c r="B556" s="47"/>
      <c r="C556" s="48"/>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row>
    <row r="557" spans="2:27" ht="14.25" customHeight="1">
      <c r="B557" s="47"/>
      <c r="C557" s="48"/>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row>
    <row r="558" spans="2:27" ht="14.25" customHeight="1">
      <c r="B558" s="47"/>
      <c r="C558" s="48"/>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row>
    <row r="559" spans="2:27" ht="14.25" customHeight="1">
      <c r="B559" s="47"/>
      <c r="C559" s="48"/>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row>
    <row r="560" spans="2:27" ht="14.25" customHeight="1">
      <c r="B560" s="47"/>
      <c r="C560" s="48"/>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row>
    <row r="561" spans="2:27" ht="14.25" customHeight="1">
      <c r="B561" s="47"/>
      <c r="C561" s="48"/>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row>
    <row r="562" spans="2:27" ht="14.25" customHeight="1">
      <c r="B562" s="47"/>
      <c r="C562" s="48"/>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row>
    <row r="563" spans="2:27" ht="14.25" customHeight="1">
      <c r="B563" s="47"/>
      <c r="C563" s="48"/>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row>
    <row r="564" spans="2:27" ht="14.25" customHeight="1">
      <c r="B564" s="47"/>
      <c r="C564" s="48"/>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row>
    <row r="565" spans="2:27" ht="14.25" customHeight="1">
      <c r="B565" s="47"/>
      <c r="C565" s="48"/>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row>
    <row r="566" spans="2:27" ht="14.25" customHeight="1">
      <c r="B566" s="47"/>
      <c r="C566" s="48"/>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spans="2:27" ht="14.25" customHeight="1">
      <c r="B567" s="47"/>
      <c r="C567" s="48"/>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spans="2:27" ht="14.25" customHeight="1">
      <c r="B568" s="47"/>
      <c r="C568" s="48"/>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row>
    <row r="569" spans="2:27" ht="14.25" customHeight="1">
      <c r="B569" s="47"/>
      <c r="C569" s="48"/>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row>
    <row r="570" spans="2:27" ht="14.25" customHeight="1">
      <c r="B570" s="47"/>
      <c r="C570" s="48"/>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row>
    <row r="571" spans="2:27" ht="14.25" customHeight="1">
      <c r="B571" s="47"/>
      <c r="C571" s="48"/>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row>
    <row r="572" spans="2:27" ht="14.25" customHeight="1">
      <c r="B572" s="47"/>
      <c r="C572" s="48"/>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row>
    <row r="573" spans="2:27" ht="14.25" customHeight="1">
      <c r="B573" s="47"/>
      <c r="C573" s="48"/>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row>
    <row r="574" spans="2:27" ht="14.25" customHeight="1">
      <c r="B574" s="47"/>
      <c r="C574" s="48"/>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row>
    <row r="575" spans="2:27" ht="14.25" customHeight="1">
      <c r="B575" s="47"/>
      <c r="C575" s="48"/>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row>
    <row r="576" spans="2:27" ht="14.25" customHeight="1">
      <c r="B576" s="47"/>
      <c r="C576" s="48"/>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row>
    <row r="577" spans="2:27" ht="14.25" customHeight="1">
      <c r="B577" s="47"/>
      <c r="C577" s="48"/>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row>
    <row r="578" spans="2:27" ht="14.25" customHeight="1">
      <c r="B578" s="47"/>
      <c r="C578" s="48"/>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row>
    <row r="579" spans="2:27" ht="14.25" customHeight="1">
      <c r="B579" s="47"/>
      <c r="C579" s="48"/>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row>
    <row r="580" spans="2:27" ht="14.25" customHeight="1">
      <c r="B580" s="47"/>
      <c r="C580" s="48"/>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row>
    <row r="581" spans="2:27" ht="14.25" customHeight="1">
      <c r="B581" s="47"/>
      <c r="C581" s="48"/>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row>
    <row r="582" spans="2:27" ht="14.25" customHeight="1">
      <c r="B582" s="47"/>
      <c r="C582" s="48"/>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row>
    <row r="583" spans="2:27" ht="14.25" customHeight="1">
      <c r="B583" s="47"/>
      <c r="C583" s="48"/>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row>
    <row r="584" spans="2:27" ht="14.25" customHeight="1">
      <c r="B584" s="47"/>
      <c r="C584" s="48"/>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row>
    <row r="585" spans="2:27" ht="14.25" customHeight="1">
      <c r="B585" s="47"/>
      <c r="C585" s="48"/>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row>
    <row r="586" spans="2:27" ht="14.25" customHeight="1">
      <c r="B586" s="47"/>
      <c r="C586" s="48"/>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row>
    <row r="587" spans="2:27" ht="14.25" customHeight="1">
      <c r="B587" s="47"/>
      <c r="C587" s="48"/>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row>
    <row r="588" spans="2:27" ht="14.25" customHeight="1">
      <c r="B588" s="47"/>
      <c r="C588" s="48"/>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row>
    <row r="589" spans="2:27" ht="14.25" customHeight="1">
      <c r="B589" s="47"/>
      <c r="C589" s="48"/>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row>
    <row r="590" spans="2:27" ht="14.25" customHeight="1">
      <c r="B590" s="47"/>
      <c r="C590" s="48"/>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row>
    <row r="591" spans="2:27" ht="14.25" customHeight="1">
      <c r="B591" s="47"/>
      <c r="C591" s="48"/>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row>
    <row r="592" spans="2:27" ht="14.25" customHeight="1">
      <c r="B592" s="47"/>
      <c r="C592" s="48"/>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row>
    <row r="593" spans="2:27" ht="14.25" customHeight="1">
      <c r="B593" s="47"/>
      <c r="C593" s="48"/>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row>
    <row r="594" spans="2:27" ht="14.25" customHeight="1">
      <c r="B594" s="47"/>
      <c r="C594" s="48"/>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row>
    <row r="595" spans="2:27" ht="14.25" customHeight="1">
      <c r="B595" s="47"/>
      <c r="C595" s="48"/>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row>
    <row r="596" spans="2:27" ht="14.25" customHeight="1">
      <c r="B596" s="47"/>
      <c r="C596" s="48"/>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row>
    <row r="597" spans="2:27" ht="14.25" customHeight="1">
      <c r="B597" s="47"/>
      <c r="C597" s="48"/>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row>
    <row r="598" spans="2:27" ht="14.25" customHeight="1">
      <c r="B598" s="47"/>
      <c r="C598" s="48"/>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row>
    <row r="599" spans="2:27" ht="14.25" customHeight="1">
      <c r="B599" s="47"/>
      <c r="C599" s="48"/>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row>
    <row r="600" spans="2:27" ht="14.25" customHeight="1">
      <c r="B600" s="47"/>
      <c r="C600" s="48"/>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row>
    <row r="601" spans="2:27" ht="14.25" customHeight="1">
      <c r="B601" s="47"/>
      <c r="C601" s="48"/>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row>
    <row r="602" spans="2:27" ht="14.25" customHeight="1">
      <c r="B602" s="47"/>
      <c r="C602" s="48"/>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row>
    <row r="603" spans="2:27" ht="14.25" customHeight="1">
      <c r="B603" s="47"/>
      <c r="C603" s="48"/>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row>
    <row r="604" spans="2:27" ht="14.25" customHeight="1">
      <c r="B604" s="47"/>
      <c r="C604" s="48"/>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row>
    <row r="605" spans="2:27" ht="14.25" customHeight="1">
      <c r="B605" s="47"/>
      <c r="C605" s="48"/>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row>
    <row r="606" spans="2:27" ht="14.25" customHeight="1">
      <c r="B606" s="47"/>
      <c r="C606" s="48"/>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row>
    <row r="607" spans="2:27" ht="14.25" customHeight="1">
      <c r="B607" s="47"/>
      <c r="C607" s="48"/>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row>
    <row r="608" spans="2:27" ht="14.25" customHeight="1">
      <c r="B608" s="47"/>
      <c r="C608" s="48"/>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row>
    <row r="609" spans="2:27" ht="14.25" customHeight="1">
      <c r="B609" s="47"/>
      <c r="C609" s="48"/>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row>
    <row r="610" spans="2:27" ht="14.25" customHeight="1">
      <c r="B610" s="47"/>
      <c r="C610" s="48"/>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row>
    <row r="611" spans="2:27" ht="14.25" customHeight="1">
      <c r="B611" s="47"/>
      <c r="C611" s="48"/>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row>
    <row r="612" spans="2:27" ht="14.25" customHeight="1">
      <c r="B612" s="47"/>
      <c r="C612" s="48"/>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row>
    <row r="613" spans="2:27" ht="14.25" customHeight="1">
      <c r="B613" s="47"/>
      <c r="C613" s="48"/>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row>
    <row r="614" spans="2:27" ht="14.25" customHeight="1">
      <c r="B614" s="47"/>
      <c r="C614" s="48"/>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row>
    <row r="615" spans="2:27" ht="14.25" customHeight="1">
      <c r="B615" s="47"/>
      <c r="C615" s="48"/>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row>
    <row r="616" spans="2:27" ht="14.25" customHeight="1">
      <c r="B616" s="47"/>
      <c r="C616" s="48"/>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row>
    <row r="617" spans="2:27" ht="14.25" customHeight="1">
      <c r="B617" s="47"/>
      <c r="C617" s="48"/>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row>
    <row r="618" spans="2:27" ht="14.25" customHeight="1">
      <c r="B618" s="47"/>
      <c r="C618" s="48"/>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row>
    <row r="619" spans="2:27" ht="14.25" customHeight="1">
      <c r="B619" s="47"/>
      <c r="C619" s="48"/>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row>
    <row r="620" spans="2:27" ht="14.25" customHeight="1">
      <c r="B620" s="47"/>
      <c r="C620" s="48"/>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row>
    <row r="621" spans="2:27" ht="14.25" customHeight="1">
      <c r="B621" s="47"/>
      <c r="C621" s="48"/>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row>
    <row r="622" spans="2:27" ht="14.25" customHeight="1">
      <c r="B622" s="47"/>
      <c r="C622" s="48"/>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row>
    <row r="623" spans="2:27" ht="14.25" customHeight="1">
      <c r="B623" s="47"/>
      <c r="C623" s="48"/>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row>
    <row r="624" spans="2:27" ht="14.25" customHeight="1">
      <c r="B624" s="47"/>
      <c r="C624" s="48"/>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row>
    <row r="625" spans="2:27" ht="14.25" customHeight="1">
      <c r="B625" s="47"/>
      <c r="C625" s="48"/>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row>
    <row r="626" spans="2:27" ht="14.25" customHeight="1">
      <c r="B626" s="47"/>
      <c r="C626" s="48"/>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row>
    <row r="627" spans="2:27" ht="14.25" customHeight="1">
      <c r="B627" s="47"/>
      <c r="C627" s="48"/>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row>
    <row r="628" spans="2:27" ht="14.25" customHeight="1">
      <c r="B628" s="47"/>
      <c r="C628" s="48"/>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row>
    <row r="629" spans="2:27" ht="14.25" customHeight="1">
      <c r="B629" s="47"/>
      <c r="C629" s="48"/>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row>
    <row r="630" spans="2:27" ht="14.25" customHeight="1">
      <c r="B630" s="47"/>
      <c r="C630" s="48"/>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row>
    <row r="631" spans="2:27" ht="14.25" customHeight="1">
      <c r="B631" s="47"/>
      <c r="C631" s="48"/>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row>
    <row r="632" spans="2:27" ht="14.25" customHeight="1">
      <c r="B632" s="47"/>
      <c r="C632" s="48"/>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row>
    <row r="633" spans="2:27" ht="14.25" customHeight="1">
      <c r="B633" s="47"/>
      <c r="C633" s="48"/>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row>
    <row r="634" spans="2:27" ht="14.25" customHeight="1">
      <c r="B634" s="47"/>
      <c r="C634" s="48"/>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row>
    <row r="635" spans="2:27" ht="14.25" customHeight="1">
      <c r="B635" s="47"/>
      <c r="C635" s="48"/>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row>
    <row r="636" spans="2:27" ht="14.25" customHeight="1">
      <c r="B636" s="47"/>
      <c r="C636" s="48"/>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row>
    <row r="637" spans="2:27" ht="14.25" customHeight="1">
      <c r="B637" s="47"/>
      <c r="C637" s="48"/>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row>
    <row r="638" spans="2:27" ht="14.25" customHeight="1">
      <c r="B638" s="47"/>
      <c r="C638" s="48"/>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row>
    <row r="639" spans="2:27" ht="14.25" customHeight="1">
      <c r="B639" s="47"/>
      <c r="C639" s="48"/>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row>
    <row r="640" spans="2:27" ht="14.25" customHeight="1">
      <c r="B640" s="47"/>
      <c r="C640" s="48"/>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row>
    <row r="641" spans="2:27" ht="14.25" customHeight="1">
      <c r="B641" s="47"/>
      <c r="C641" s="48"/>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row>
    <row r="642" spans="2:27" ht="14.25" customHeight="1">
      <c r="B642" s="47"/>
      <c r="C642" s="48"/>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row>
    <row r="643" spans="2:27" ht="14.25" customHeight="1">
      <c r="B643" s="47"/>
      <c r="C643" s="48"/>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row>
    <row r="644" spans="2:27" ht="14.25" customHeight="1">
      <c r="B644" s="47"/>
      <c r="C644" s="48"/>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row>
    <row r="645" spans="2:27" ht="14.25" customHeight="1">
      <c r="B645" s="47"/>
      <c r="C645" s="48"/>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row>
    <row r="646" spans="2:27" ht="14.25" customHeight="1">
      <c r="B646" s="47"/>
      <c r="C646" s="48"/>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row>
    <row r="647" spans="2:27" ht="14.25" customHeight="1">
      <c r="B647" s="47"/>
      <c r="C647" s="48"/>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row>
    <row r="648" spans="2:27" ht="14.25" customHeight="1">
      <c r="B648" s="47"/>
      <c r="C648" s="48"/>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row>
    <row r="649" spans="2:27" ht="14.25" customHeight="1">
      <c r="B649" s="47"/>
      <c r="C649" s="48"/>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row>
    <row r="650" spans="2:27" ht="14.25" customHeight="1">
      <c r="B650" s="47"/>
      <c r="C650" s="48"/>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row>
    <row r="651" spans="2:27" ht="14.25" customHeight="1">
      <c r="B651" s="47"/>
      <c r="C651" s="48"/>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row>
    <row r="652" spans="2:27" ht="14.25" customHeight="1">
      <c r="B652" s="47"/>
      <c r="C652" s="48"/>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row>
    <row r="653" spans="2:27" ht="14.25" customHeight="1">
      <c r="B653" s="47"/>
      <c r="C653" s="48"/>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row>
    <row r="654" spans="2:27" ht="14.25" customHeight="1">
      <c r="B654" s="47"/>
      <c r="C654" s="48"/>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row>
    <row r="655" spans="2:27" ht="14.25" customHeight="1">
      <c r="B655" s="47"/>
      <c r="C655" s="48"/>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row>
    <row r="656" spans="2:27" ht="14.25" customHeight="1">
      <c r="B656" s="47"/>
      <c r="C656" s="48"/>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row>
    <row r="657" spans="2:27" ht="14.25" customHeight="1">
      <c r="B657" s="47"/>
      <c r="C657" s="48"/>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row>
    <row r="658" spans="2:27" ht="14.25" customHeight="1">
      <c r="B658" s="47"/>
      <c r="C658" s="48"/>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row>
    <row r="659" spans="2:27" ht="14.25" customHeight="1">
      <c r="B659" s="47"/>
      <c r="C659" s="48"/>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row>
    <row r="660" spans="2:27" ht="14.25" customHeight="1">
      <c r="B660" s="47"/>
      <c r="C660" s="48"/>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row>
    <row r="661" spans="2:27" ht="14.25" customHeight="1">
      <c r="B661" s="47"/>
      <c r="C661" s="48"/>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row>
    <row r="662" spans="2:27" ht="14.25" customHeight="1">
      <c r="B662" s="47"/>
      <c r="C662" s="48"/>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row>
    <row r="663" spans="2:27" ht="14.25" customHeight="1">
      <c r="B663" s="47"/>
      <c r="C663" s="48"/>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row>
    <row r="664" spans="2:27" ht="14.25" customHeight="1">
      <c r="B664" s="47"/>
      <c r="C664" s="48"/>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row>
    <row r="665" spans="2:27" ht="14.25" customHeight="1">
      <c r="B665" s="47"/>
      <c r="C665" s="48"/>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row>
    <row r="666" spans="2:27" ht="14.25" customHeight="1">
      <c r="B666" s="47"/>
      <c r="C666" s="48"/>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row>
    <row r="667" spans="2:27" ht="14.25" customHeight="1">
      <c r="B667" s="47"/>
      <c r="C667" s="48"/>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row>
    <row r="668" spans="2:27" ht="14.25" customHeight="1">
      <c r="B668" s="47"/>
      <c r="C668" s="48"/>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row>
    <row r="669" spans="2:27" ht="14.25" customHeight="1">
      <c r="B669" s="47"/>
      <c r="C669" s="48"/>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row>
    <row r="670" spans="2:27" ht="14.25" customHeight="1">
      <c r="B670" s="47"/>
      <c r="C670" s="48"/>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row>
    <row r="671" spans="2:27" ht="14.25" customHeight="1">
      <c r="B671" s="47"/>
      <c r="C671" s="48"/>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row>
    <row r="672" spans="2:27" ht="14.25" customHeight="1">
      <c r="B672" s="47"/>
      <c r="C672" s="48"/>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row>
    <row r="673" spans="2:27" ht="14.25" customHeight="1">
      <c r="B673" s="47"/>
      <c r="C673" s="48"/>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row>
    <row r="674" spans="2:27" ht="14.25" customHeight="1">
      <c r="B674" s="47"/>
      <c r="C674" s="48"/>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row>
    <row r="675" spans="2:27" ht="14.25" customHeight="1">
      <c r="B675" s="47"/>
      <c r="C675" s="48"/>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row>
    <row r="676" spans="2:27" ht="14.25" customHeight="1">
      <c r="B676" s="47"/>
      <c r="C676" s="48"/>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row>
    <row r="677" spans="2:27" ht="14.25" customHeight="1">
      <c r="B677" s="47"/>
      <c r="C677" s="48"/>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row>
    <row r="678" spans="2:27" ht="14.25" customHeight="1">
      <c r="B678" s="47"/>
      <c r="C678" s="48"/>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row>
    <row r="679" spans="2:27" ht="14.25" customHeight="1">
      <c r="B679" s="47"/>
      <c r="C679" s="48"/>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row>
    <row r="680" spans="2:27" ht="14.25" customHeight="1">
      <c r="B680" s="47"/>
      <c r="C680" s="48"/>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row>
    <row r="681" spans="2:27" ht="14.25" customHeight="1">
      <c r="B681" s="47"/>
      <c r="C681" s="48"/>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row>
    <row r="682" spans="2:27" ht="14.25" customHeight="1">
      <c r="B682" s="47"/>
      <c r="C682" s="48"/>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row>
    <row r="683" spans="2:27" ht="14.25" customHeight="1">
      <c r="B683" s="47"/>
      <c r="C683" s="48"/>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row>
    <row r="684" spans="2:27" ht="14.25" customHeight="1">
      <c r="B684" s="47"/>
      <c r="C684" s="48"/>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row>
    <row r="685" spans="2:27" ht="14.25" customHeight="1">
      <c r="B685" s="47"/>
      <c r="C685" s="48"/>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row>
    <row r="686" spans="2:27" ht="14.25" customHeight="1">
      <c r="B686" s="47"/>
      <c r="C686" s="48"/>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row>
    <row r="687" spans="2:27" ht="14.25" customHeight="1">
      <c r="B687" s="47"/>
      <c r="C687" s="48"/>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row>
    <row r="688" spans="2:27" ht="14.25" customHeight="1">
      <c r="B688" s="47"/>
      <c r="C688" s="48"/>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row>
    <row r="689" spans="2:27" ht="14.25" customHeight="1">
      <c r="B689" s="47"/>
      <c r="C689" s="48"/>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row>
    <row r="690" spans="2:27" ht="14.25" customHeight="1">
      <c r="B690" s="47"/>
      <c r="C690" s="48"/>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row>
    <row r="691" spans="2:27" ht="14.25" customHeight="1">
      <c r="B691" s="47"/>
      <c r="C691" s="48"/>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row>
    <row r="692" spans="2:27" ht="14.25" customHeight="1">
      <c r="B692" s="47"/>
      <c r="C692" s="48"/>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row>
    <row r="693" spans="2:27" ht="14.25" customHeight="1">
      <c r="B693" s="47"/>
      <c r="C693" s="48"/>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row>
    <row r="694" spans="2:27" ht="14.25" customHeight="1">
      <c r="B694" s="47"/>
      <c r="C694" s="48"/>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row>
    <row r="695" spans="2:27" ht="14.25" customHeight="1">
      <c r="B695" s="47"/>
      <c r="C695" s="48"/>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row>
    <row r="696" spans="2:27" ht="14.25" customHeight="1">
      <c r="B696" s="47"/>
      <c r="C696" s="48"/>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row>
    <row r="697" spans="2:27" ht="14.25" customHeight="1">
      <c r="B697" s="47"/>
      <c r="C697" s="48"/>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row>
    <row r="698" spans="2:27" ht="14.25" customHeight="1">
      <c r="B698" s="47"/>
      <c r="C698" s="48"/>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row>
    <row r="699" spans="2:27" ht="14.25" customHeight="1">
      <c r="B699" s="47"/>
      <c r="C699" s="48"/>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row>
    <row r="700" spans="2:27" ht="14.25" customHeight="1">
      <c r="B700" s="47"/>
      <c r="C700" s="48"/>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row>
    <row r="701" spans="2:27" ht="14.25" customHeight="1">
      <c r="B701" s="47"/>
      <c r="C701" s="48"/>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row>
    <row r="702" spans="2:27" ht="14.25" customHeight="1">
      <c r="B702" s="47"/>
      <c r="C702" s="48"/>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row>
    <row r="703" spans="2:27" ht="14.25" customHeight="1">
      <c r="B703" s="47"/>
      <c r="C703" s="48"/>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row>
    <row r="704" spans="2:27" ht="14.25" customHeight="1">
      <c r="B704" s="47"/>
      <c r="C704" s="48"/>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row>
    <row r="705" spans="2:27" ht="14.25" customHeight="1">
      <c r="B705" s="47"/>
      <c r="C705" s="48"/>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row>
    <row r="706" spans="2:27" ht="14.25" customHeight="1">
      <c r="B706" s="47"/>
      <c r="C706" s="48"/>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row>
    <row r="707" spans="2:27" ht="14.25" customHeight="1">
      <c r="B707" s="47"/>
      <c r="C707" s="48"/>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row>
    <row r="708" spans="2:27" ht="14.25" customHeight="1">
      <c r="B708" s="47"/>
      <c r="C708" s="48"/>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row>
    <row r="709" spans="2:27" ht="14.25" customHeight="1">
      <c r="B709" s="47"/>
      <c r="C709" s="48"/>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row>
    <row r="710" spans="2:27" ht="14.25" customHeight="1">
      <c r="B710" s="47"/>
      <c r="C710" s="48"/>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row>
    <row r="711" spans="2:27" ht="14.25" customHeight="1">
      <c r="B711" s="47"/>
      <c r="C711" s="48"/>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row>
    <row r="712" spans="2:27" ht="14.25" customHeight="1">
      <c r="B712" s="47"/>
      <c r="C712" s="48"/>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row>
    <row r="713" spans="2:27" ht="14.25" customHeight="1">
      <c r="B713" s="47"/>
      <c r="C713" s="48"/>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row>
    <row r="714" spans="2:27" ht="14.25" customHeight="1">
      <c r="B714" s="47"/>
      <c r="C714" s="48"/>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row>
    <row r="715" spans="2:27" ht="14.25" customHeight="1">
      <c r="B715" s="47"/>
      <c r="C715" s="48"/>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row>
    <row r="716" spans="2:27" ht="14.25" customHeight="1">
      <c r="B716" s="47"/>
      <c r="C716" s="48"/>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row>
    <row r="717" spans="2:27" ht="14.25" customHeight="1">
      <c r="B717" s="47"/>
      <c r="C717" s="48"/>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row>
    <row r="718" spans="2:27" ht="14.25" customHeight="1">
      <c r="B718" s="47"/>
      <c r="C718" s="48"/>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row>
    <row r="719" spans="2:27" ht="14.25" customHeight="1">
      <c r="B719" s="47"/>
      <c r="C719" s="48"/>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row>
    <row r="720" spans="2:27" ht="14.25" customHeight="1">
      <c r="B720" s="47"/>
      <c r="C720" s="48"/>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row>
    <row r="721" spans="2:27" ht="14.25" customHeight="1">
      <c r="B721" s="47"/>
      <c r="C721" s="48"/>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row>
    <row r="722" spans="2:27" ht="14.25" customHeight="1">
      <c r="B722" s="47"/>
      <c r="C722" s="48"/>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row>
    <row r="723" spans="2:27" ht="14.25" customHeight="1">
      <c r="B723" s="47"/>
      <c r="C723" s="48"/>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row>
    <row r="724" spans="2:27" ht="14.25" customHeight="1">
      <c r="B724" s="47"/>
      <c r="C724" s="48"/>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row>
    <row r="725" spans="2:27" ht="14.25" customHeight="1">
      <c r="B725" s="47"/>
      <c r="C725" s="48"/>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row>
    <row r="726" spans="2:27" ht="14.25" customHeight="1">
      <c r="B726" s="47"/>
      <c r="C726" s="48"/>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row>
    <row r="727" spans="2:27" ht="14.25" customHeight="1">
      <c r="B727" s="47"/>
      <c r="C727" s="48"/>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row>
    <row r="728" spans="2:27" ht="14.25" customHeight="1">
      <c r="B728" s="47"/>
      <c r="C728" s="48"/>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row>
    <row r="729" spans="2:27" ht="14.25" customHeight="1">
      <c r="B729" s="47"/>
      <c r="C729" s="48"/>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row>
    <row r="730" spans="2:27" ht="14.25" customHeight="1">
      <c r="B730" s="47"/>
      <c r="C730" s="48"/>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row>
    <row r="731" spans="2:27" ht="14.25" customHeight="1">
      <c r="B731" s="47"/>
      <c r="C731" s="48"/>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row>
    <row r="732" spans="2:27" ht="14.25" customHeight="1">
      <c r="B732" s="47"/>
      <c r="C732" s="48"/>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row>
    <row r="733" spans="2:27" ht="14.25" customHeight="1">
      <c r="B733" s="47"/>
      <c r="C733" s="48"/>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row>
    <row r="734" spans="2:27" ht="14.25" customHeight="1">
      <c r="B734" s="47"/>
      <c r="C734" s="48"/>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row>
    <row r="735" spans="2:27" ht="14.25" customHeight="1">
      <c r="B735" s="47"/>
      <c r="C735" s="48"/>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row>
    <row r="736" spans="2:27" ht="14.25" customHeight="1">
      <c r="B736" s="47"/>
      <c r="C736" s="48"/>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row>
    <row r="737" spans="2:27" ht="14.25" customHeight="1">
      <c r="B737" s="47"/>
      <c r="C737" s="48"/>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row>
    <row r="738" spans="2:27" ht="14.25" customHeight="1">
      <c r="B738" s="47"/>
      <c r="C738" s="48"/>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row>
    <row r="739" spans="2:27" ht="14.25" customHeight="1">
      <c r="B739" s="47"/>
      <c r="C739" s="48"/>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row>
    <row r="740" spans="2:27" ht="14.25" customHeight="1">
      <c r="B740" s="47"/>
      <c r="C740" s="48"/>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row>
    <row r="741" spans="2:27" ht="14.25" customHeight="1">
      <c r="B741" s="47"/>
      <c r="C741" s="48"/>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row>
    <row r="742" spans="2:27" ht="14.25" customHeight="1">
      <c r="B742" s="47"/>
      <c r="C742" s="48"/>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row>
    <row r="743" spans="2:27" ht="14.25" customHeight="1">
      <c r="B743" s="47"/>
      <c r="C743" s="48"/>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row>
    <row r="744" spans="2:27" ht="14.25" customHeight="1">
      <c r="B744" s="47"/>
      <c r="C744" s="48"/>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row>
    <row r="745" spans="2:27" ht="14.25" customHeight="1">
      <c r="B745" s="47"/>
      <c r="C745" s="48"/>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row>
    <row r="746" spans="2:27" ht="14.25" customHeight="1">
      <c r="B746" s="47"/>
      <c r="C746" s="48"/>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row>
    <row r="747" spans="2:27" ht="14.25" customHeight="1">
      <c r="B747" s="47"/>
      <c r="C747" s="48"/>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row>
    <row r="748" spans="2:27" ht="14.25" customHeight="1">
      <c r="B748" s="47"/>
      <c r="C748" s="48"/>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row>
    <row r="749" spans="2:27" ht="14.25" customHeight="1">
      <c r="B749" s="47"/>
      <c r="C749" s="48"/>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row>
    <row r="750" spans="2:27" ht="14.25" customHeight="1">
      <c r="B750" s="47"/>
      <c r="C750" s="48"/>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row>
    <row r="751" spans="2:27" ht="14.25" customHeight="1">
      <c r="B751" s="47"/>
      <c r="C751" s="48"/>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row>
    <row r="752" spans="2:27" ht="14.25" customHeight="1">
      <c r="B752" s="47"/>
      <c r="C752" s="48"/>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row>
    <row r="753" spans="2:27" ht="14.25" customHeight="1">
      <c r="B753" s="47"/>
      <c r="C753" s="48"/>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row>
    <row r="754" spans="2:27" ht="14.25" customHeight="1">
      <c r="B754" s="47"/>
      <c r="C754" s="48"/>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row>
    <row r="755" spans="2:27" ht="14.25" customHeight="1">
      <c r="B755" s="47"/>
      <c r="C755" s="48"/>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row>
    <row r="756" spans="2:27" ht="14.25" customHeight="1">
      <c r="B756" s="47"/>
      <c r="C756" s="48"/>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row>
    <row r="757" spans="2:27" ht="14.25" customHeight="1">
      <c r="B757" s="47"/>
      <c r="C757" s="48"/>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row>
    <row r="758" spans="2:27" ht="14.25" customHeight="1">
      <c r="B758" s="47"/>
      <c r="C758" s="48"/>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row>
    <row r="759" spans="2:27" ht="14.25" customHeight="1">
      <c r="B759" s="47"/>
      <c r="C759" s="48"/>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row>
    <row r="760" spans="2:27" ht="14.25" customHeight="1">
      <c r="B760" s="47"/>
      <c r="C760" s="48"/>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row>
    <row r="761" spans="2:27" ht="14.25" customHeight="1">
      <c r="B761" s="47"/>
      <c r="C761" s="48"/>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row>
    <row r="762" spans="2:27" ht="14.25" customHeight="1">
      <c r="B762" s="47"/>
      <c r="C762" s="48"/>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row>
    <row r="763" spans="2:27" ht="14.25" customHeight="1">
      <c r="B763" s="47"/>
      <c r="C763" s="48"/>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row>
    <row r="764" spans="2:27" ht="14.25" customHeight="1">
      <c r="B764" s="47"/>
      <c r="C764" s="48"/>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row>
    <row r="765" spans="2:27" ht="14.25" customHeight="1">
      <c r="B765" s="47"/>
      <c r="C765" s="48"/>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row>
    <row r="766" spans="2:27" ht="14.25" customHeight="1">
      <c r="B766" s="47"/>
      <c r="C766" s="48"/>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row>
    <row r="767" spans="2:27" ht="14.25" customHeight="1">
      <c r="B767" s="47"/>
      <c r="C767" s="48"/>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row>
    <row r="768" spans="2:27" ht="14.25" customHeight="1">
      <c r="B768" s="47"/>
      <c r="C768" s="48"/>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row>
    <row r="769" spans="2:27" ht="14.25" customHeight="1">
      <c r="B769" s="47"/>
      <c r="C769" s="48"/>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row>
    <row r="770" spans="2:27" ht="14.25" customHeight="1">
      <c r="B770" s="47"/>
      <c r="C770" s="48"/>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row>
    <row r="771" spans="2:27" ht="14.25" customHeight="1">
      <c r="B771" s="47"/>
      <c r="C771" s="48"/>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row>
    <row r="772" spans="2:27" ht="14.25" customHeight="1">
      <c r="B772" s="47"/>
      <c r="C772" s="48"/>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row>
    <row r="773" spans="2:27" ht="14.25" customHeight="1">
      <c r="B773" s="47"/>
      <c r="C773" s="48"/>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row>
    <row r="774" spans="2:27" ht="14.25" customHeight="1">
      <c r="B774" s="47"/>
      <c r="C774" s="48"/>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row>
    <row r="775" spans="2:27" ht="14.25" customHeight="1">
      <c r="B775" s="47"/>
      <c r="C775" s="48"/>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row>
    <row r="776" spans="2:27" ht="14.25" customHeight="1">
      <c r="B776" s="47"/>
      <c r="C776" s="48"/>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row>
    <row r="777" spans="2:27" ht="14.25" customHeight="1">
      <c r="B777" s="47"/>
      <c r="C777" s="48"/>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row>
    <row r="778" spans="2:27" ht="14.25" customHeight="1">
      <c r="B778" s="47"/>
      <c r="C778" s="48"/>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row>
    <row r="779" spans="2:27" ht="14.25" customHeight="1">
      <c r="B779" s="47"/>
      <c r="C779" s="48"/>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row>
    <row r="780" spans="2:27" ht="14.25" customHeight="1">
      <c r="B780" s="47"/>
      <c r="C780" s="48"/>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row>
    <row r="781" spans="2:27" ht="14.25" customHeight="1">
      <c r="B781" s="47"/>
      <c r="C781" s="48"/>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row>
    <row r="782" spans="2:27" ht="14.25" customHeight="1">
      <c r="B782" s="47"/>
      <c r="C782" s="48"/>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row>
    <row r="783" spans="2:27" ht="14.25" customHeight="1">
      <c r="B783" s="47"/>
      <c r="C783" s="48"/>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row>
    <row r="784" spans="2:27" ht="14.25" customHeight="1">
      <c r="B784" s="47"/>
      <c r="C784" s="48"/>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row>
    <row r="785" spans="2:27" ht="14.25" customHeight="1">
      <c r="B785" s="47"/>
      <c r="C785" s="48"/>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row>
    <row r="786" spans="2:27" ht="14.25" customHeight="1">
      <c r="B786" s="47"/>
      <c r="C786" s="48"/>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row>
    <row r="787" spans="2:27" ht="14.25" customHeight="1">
      <c r="B787" s="47"/>
      <c r="C787" s="48"/>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row>
    <row r="788" spans="2:27" ht="14.25" customHeight="1">
      <c r="B788" s="47"/>
      <c r="C788" s="48"/>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row>
    <row r="789" spans="2:27" ht="14.25" customHeight="1">
      <c r="B789" s="47"/>
      <c r="C789" s="48"/>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row>
    <row r="790" spans="2:27" ht="14.25" customHeight="1">
      <c r="B790" s="47"/>
      <c r="C790" s="48"/>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row>
    <row r="791" spans="2:27" ht="14.25" customHeight="1">
      <c r="B791" s="47"/>
      <c r="C791" s="48"/>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row>
    <row r="792" spans="2:27" ht="14.25" customHeight="1">
      <c r="B792" s="47"/>
      <c r="C792" s="48"/>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row>
    <row r="793" spans="2:27" ht="14.25" customHeight="1">
      <c r="B793" s="47"/>
      <c r="C793" s="48"/>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row>
    <row r="794" spans="2:27" ht="14.25" customHeight="1">
      <c r="B794" s="47"/>
      <c r="C794" s="48"/>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row>
    <row r="795" spans="2:27" ht="14.25" customHeight="1">
      <c r="B795" s="47"/>
      <c r="C795" s="48"/>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row>
    <row r="796" spans="2:27" ht="14.25" customHeight="1">
      <c r="B796" s="47"/>
      <c r="C796" s="48"/>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row>
    <row r="797" spans="2:27" ht="14.25" customHeight="1">
      <c r="B797" s="47"/>
      <c r="C797" s="48"/>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row>
    <row r="798" spans="2:27" ht="14.25" customHeight="1">
      <c r="B798" s="47"/>
      <c r="C798" s="48"/>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row>
    <row r="799" spans="2:27" ht="14.25" customHeight="1">
      <c r="B799" s="47"/>
      <c r="C799" s="48"/>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row>
    <row r="800" spans="2:27" ht="14.25" customHeight="1">
      <c r="B800" s="47"/>
      <c r="C800" s="48"/>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row>
    <row r="801" spans="2:27" ht="14.25" customHeight="1">
      <c r="B801" s="47"/>
      <c r="C801" s="48"/>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row>
    <row r="802" spans="2:27" ht="14.25" customHeight="1">
      <c r="B802" s="47"/>
      <c r="C802" s="48"/>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row>
    <row r="803" spans="2:27" ht="14.25" customHeight="1">
      <c r="B803" s="47"/>
      <c r="C803" s="48"/>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row>
    <row r="804" spans="2:27" ht="14.25" customHeight="1">
      <c r="B804" s="47"/>
      <c r="C804" s="48"/>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row>
    <row r="805" spans="2:27" ht="14.25" customHeight="1">
      <c r="B805" s="47"/>
      <c r="C805" s="48"/>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row>
    <row r="806" spans="2:27" ht="14.25" customHeight="1">
      <c r="B806" s="47"/>
      <c r="C806" s="48"/>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row>
    <row r="807" spans="2:27" ht="14.25" customHeight="1">
      <c r="B807" s="47"/>
      <c r="C807" s="48"/>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row>
    <row r="808" spans="2:27" ht="14.25" customHeight="1">
      <c r="B808" s="47"/>
      <c r="C808" s="48"/>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row>
    <row r="809" spans="2:27" ht="14.25" customHeight="1">
      <c r="B809" s="47"/>
      <c r="C809" s="48"/>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row>
    <row r="810" spans="2:27" ht="14.25" customHeight="1">
      <c r="B810" s="47"/>
      <c r="C810" s="48"/>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row>
    <row r="811" spans="2:27" ht="14.25" customHeight="1">
      <c r="B811" s="47"/>
      <c r="C811" s="48"/>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row>
    <row r="812" spans="2:27" ht="14.25" customHeight="1">
      <c r="B812" s="47"/>
      <c r="C812" s="48"/>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row>
    <row r="813" spans="2:27" ht="14.25" customHeight="1">
      <c r="B813" s="47"/>
      <c r="C813" s="48"/>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row>
    <row r="814" spans="2:27" ht="14.25" customHeight="1">
      <c r="B814" s="47"/>
      <c r="C814" s="48"/>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row>
    <row r="815" spans="2:27" ht="14.25" customHeight="1">
      <c r="B815" s="47"/>
      <c r="C815" s="48"/>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row>
    <row r="816" spans="2:27" ht="14.25" customHeight="1">
      <c r="B816" s="47"/>
      <c r="C816" s="48"/>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row>
    <row r="817" spans="2:27" ht="14.25" customHeight="1">
      <c r="B817" s="47"/>
      <c r="C817" s="48"/>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row>
    <row r="818" spans="2:27" ht="14.25" customHeight="1">
      <c r="B818" s="47"/>
      <c r="C818" s="48"/>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row>
    <row r="819" spans="2:27" ht="14.25" customHeight="1">
      <c r="B819" s="47"/>
      <c r="C819" s="48"/>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row>
    <row r="820" spans="2:27" ht="14.25" customHeight="1">
      <c r="B820" s="47"/>
      <c r="C820" s="48"/>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row>
    <row r="821" spans="2:27" ht="14.25" customHeight="1">
      <c r="B821" s="47"/>
      <c r="C821" s="48"/>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row>
    <row r="822" spans="2:27" ht="14.25" customHeight="1">
      <c r="B822" s="47"/>
      <c r="C822" s="48"/>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row>
    <row r="823" spans="2:27" ht="14.25" customHeight="1">
      <c r="B823" s="47"/>
      <c r="C823" s="48"/>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row>
    <row r="824" spans="2:27" ht="14.25" customHeight="1">
      <c r="B824" s="47"/>
      <c r="C824" s="48"/>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row>
    <row r="825" spans="2:27" ht="14.25" customHeight="1">
      <c r="B825" s="47"/>
      <c r="C825" s="48"/>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row>
    <row r="826" spans="2:27" ht="14.25" customHeight="1">
      <c r="B826" s="47"/>
      <c r="C826" s="48"/>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row>
    <row r="827" spans="2:27" ht="14.25" customHeight="1">
      <c r="B827" s="47"/>
      <c r="C827" s="48"/>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row>
    <row r="828" spans="2:27" ht="14.25" customHeight="1">
      <c r="B828" s="47"/>
      <c r="C828" s="48"/>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row>
    <row r="829" spans="2:27" ht="14.25" customHeight="1">
      <c r="B829" s="47"/>
      <c r="C829" s="48"/>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row>
    <row r="830" spans="2:27" ht="14.25" customHeight="1">
      <c r="B830" s="47"/>
      <c r="C830" s="48"/>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row>
    <row r="831" spans="2:27" ht="14.25" customHeight="1">
      <c r="B831" s="47"/>
      <c r="C831" s="48"/>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row>
    <row r="832" spans="2:27" ht="14.25" customHeight="1">
      <c r="B832" s="47"/>
      <c r="C832" s="48"/>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row>
    <row r="833" spans="2:27" ht="14.25" customHeight="1">
      <c r="B833" s="47"/>
      <c r="C833" s="48"/>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row>
    <row r="834" spans="2:27" ht="14.25" customHeight="1">
      <c r="B834" s="47"/>
      <c r="C834" s="48"/>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row>
    <row r="835" spans="2:27" ht="14.25" customHeight="1">
      <c r="B835" s="47"/>
      <c r="C835" s="48"/>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row>
    <row r="836" spans="2:27" ht="14.25" customHeight="1">
      <c r="B836" s="47"/>
      <c r="C836" s="48"/>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row>
    <row r="837" spans="2:27" ht="14.25" customHeight="1">
      <c r="B837" s="47"/>
      <c r="C837" s="48"/>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row>
    <row r="838" spans="2:27" ht="14.25" customHeight="1">
      <c r="B838" s="47"/>
      <c r="C838" s="48"/>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row>
    <row r="839" spans="2:27" ht="14.25" customHeight="1">
      <c r="B839" s="47"/>
      <c r="C839" s="48"/>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row>
    <row r="840" spans="2:27" ht="14.25" customHeight="1">
      <c r="B840" s="47"/>
      <c r="C840" s="48"/>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row>
    <row r="841" spans="2:27" ht="14.25" customHeight="1">
      <c r="B841" s="47"/>
      <c r="C841" s="48"/>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row>
    <row r="842" spans="2:27" ht="14.25" customHeight="1">
      <c r="B842" s="47"/>
      <c r="C842" s="48"/>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row>
    <row r="843" spans="2:27" ht="14.25" customHeight="1">
      <c r="B843" s="47"/>
      <c r="C843" s="48"/>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row>
    <row r="844" spans="2:27" ht="14.25" customHeight="1">
      <c r="B844" s="47"/>
      <c r="C844" s="48"/>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row>
    <row r="845" spans="2:27" ht="14.25" customHeight="1">
      <c r="B845" s="47"/>
      <c r="C845" s="48"/>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row>
    <row r="846" spans="2:27" ht="14.25" customHeight="1">
      <c r="B846" s="47"/>
      <c r="C846" s="48"/>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row>
    <row r="847" spans="2:27" ht="14.25" customHeight="1">
      <c r="B847" s="47"/>
      <c r="C847" s="48"/>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row>
    <row r="848" spans="2:27" ht="14.25" customHeight="1">
      <c r="B848" s="47"/>
      <c r="C848" s="48"/>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row>
    <row r="849" spans="2:27" ht="14.25" customHeight="1">
      <c r="B849" s="47"/>
      <c r="C849" s="48"/>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row>
    <row r="850" spans="2:27" ht="14.25" customHeight="1">
      <c r="B850" s="47"/>
      <c r="C850" s="48"/>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row>
    <row r="851" spans="2:27" ht="14.25" customHeight="1">
      <c r="B851" s="47"/>
      <c r="C851" s="48"/>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row>
    <row r="852" spans="2:27" ht="14.25" customHeight="1">
      <c r="B852" s="47"/>
      <c r="C852" s="48"/>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row>
    <row r="853" spans="2:27" ht="14.25" customHeight="1">
      <c r="B853" s="47"/>
      <c r="C853" s="48"/>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row>
    <row r="854" spans="2:27" ht="14.25" customHeight="1">
      <c r="B854" s="47"/>
      <c r="C854" s="48"/>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row>
    <row r="855" spans="2:27" ht="14.25" customHeight="1">
      <c r="B855" s="47"/>
      <c r="C855" s="48"/>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row>
    <row r="856" spans="2:27" ht="14.25" customHeight="1">
      <c r="B856" s="47"/>
      <c r="C856" s="48"/>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row>
    <row r="857" spans="2:27" ht="14.25" customHeight="1">
      <c r="B857" s="47"/>
      <c r="C857" s="48"/>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row>
    <row r="858" spans="2:27" ht="14.25" customHeight="1">
      <c r="B858" s="47"/>
      <c r="C858" s="48"/>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row>
    <row r="859" spans="2:27" ht="14.25" customHeight="1">
      <c r="B859" s="47"/>
      <c r="C859" s="48"/>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row>
    <row r="860" spans="2:27" ht="14.25" customHeight="1">
      <c r="B860" s="47"/>
      <c r="C860" s="48"/>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row>
    <row r="861" spans="2:27" ht="14.25" customHeight="1">
      <c r="B861" s="47"/>
      <c r="C861" s="48"/>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row>
    <row r="862" spans="2:27" ht="14.25" customHeight="1">
      <c r="B862" s="47"/>
      <c r="C862" s="48"/>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row>
    <row r="863" spans="2:27" ht="14.25" customHeight="1">
      <c r="B863" s="47"/>
      <c r="C863" s="48"/>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row>
    <row r="864" spans="2:27" ht="14.25" customHeight="1">
      <c r="B864" s="47"/>
      <c r="C864" s="48"/>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row>
    <row r="865" spans="2:27" ht="14.25" customHeight="1">
      <c r="B865" s="47"/>
      <c r="C865" s="48"/>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row>
    <row r="866" spans="2:27" ht="14.25" customHeight="1">
      <c r="B866" s="47"/>
      <c r="C866" s="48"/>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row>
    <row r="867" spans="2:27" ht="14.25" customHeight="1">
      <c r="B867" s="47"/>
      <c r="C867" s="48"/>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row>
    <row r="868" spans="2:27" ht="14.25" customHeight="1">
      <c r="B868" s="47"/>
      <c r="C868" s="48"/>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row>
    <row r="869" spans="2:27" ht="14.25" customHeight="1">
      <c r="B869" s="47"/>
      <c r="C869" s="48"/>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row>
    <row r="870" spans="2:27" ht="14.25" customHeight="1">
      <c r="B870" s="47"/>
      <c r="C870" s="48"/>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row>
    <row r="871" spans="2:27" ht="14.25" customHeight="1">
      <c r="B871" s="47"/>
      <c r="C871" s="48"/>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row>
    <row r="872" spans="2:27" ht="14.25" customHeight="1">
      <c r="B872" s="47"/>
      <c r="C872" s="48"/>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row>
    <row r="873" spans="2:27" ht="14.25" customHeight="1">
      <c r="B873" s="47"/>
      <c r="C873" s="48"/>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row>
    <row r="874" spans="2:27" ht="14.25" customHeight="1">
      <c r="B874" s="47"/>
      <c r="C874" s="48"/>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row>
    <row r="875" spans="2:27" ht="14.25" customHeight="1">
      <c r="B875" s="47"/>
      <c r="C875" s="48"/>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row>
    <row r="876" spans="2:27" ht="14.25" customHeight="1">
      <c r="B876" s="47"/>
      <c r="C876" s="48"/>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row>
    <row r="877" spans="2:27" ht="14.25" customHeight="1">
      <c r="B877" s="47"/>
      <c r="C877" s="48"/>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row>
    <row r="878" spans="2:27" ht="14.25" customHeight="1">
      <c r="B878" s="47"/>
      <c r="C878" s="48"/>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row>
    <row r="879" spans="2:27" ht="14.25" customHeight="1">
      <c r="B879" s="47"/>
      <c r="C879" s="48"/>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row>
    <row r="880" spans="2:27" ht="14.25" customHeight="1">
      <c r="B880" s="47"/>
      <c r="C880" s="48"/>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row>
    <row r="881" spans="2:27" ht="14.25" customHeight="1">
      <c r="B881" s="47"/>
      <c r="C881" s="48"/>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row>
    <row r="882" spans="2:27" ht="14.25" customHeight="1">
      <c r="B882" s="47"/>
      <c r="C882" s="48"/>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row>
    <row r="883" spans="2:27" ht="14.25" customHeight="1">
      <c r="B883" s="47"/>
      <c r="C883" s="48"/>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row>
    <row r="884" spans="2:27" ht="14.25" customHeight="1">
      <c r="B884" s="47"/>
      <c r="C884" s="48"/>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row>
    <row r="885" spans="2:27" ht="14.25" customHeight="1">
      <c r="B885" s="47"/>
      <c r="C885" s="48"/>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row>
    <row r="886" spans="2:27" ht="14.25" customHeight="1">
      <c r="B886" s="47"/>
      <c r="C886" s="48"/>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row>
    <row r="887" spans="2:27" ht="14.25" customHeight="1">
      <c r="B887" s="47"/>
      <c r="C887" s="48"/>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row>
    <row r="888" spans="2:27" ht="14.25" customHeight="1">
      <c r="B888" s="47"/>
      <c r="C888" s="48"/>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row>
    <row r="889" spans="2:27" ht="14.25" customHeight="1">
      <c r="B889" s="47"/>
      <c r="C889" s="48"/>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row>
    <row r="890" spans="2:27" ht="14.25" customHeight="1">
      <c r="B890" s="47"/>
      <c r="C890" s="48"/>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row>
    <row r="891" spans="2:27" ht="14.25" customHeight="1">
      <c r="B891" s="47"/>
      <c r="C891" s="48"/>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row>
    <row r="892" spans="2:27" ht="14.25" customHeight="1">
      <c r="B892" s="47"/>
      <c r="C892" s="48"/>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row>
    <row r="893" spans="2:27" ht="14.25" customHeight="1">
      <c r="B893" s="47"/>
      <c r="C893" s="48"/>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row>
    <row r="894" spans="2:27" ht="14.25" customHeight="1">
      <c r="B894" s="47"/>
      <c r="C894" s="48"/>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row>
    <row r="895" spans="2:27" ht="14.25" customHeight="1">
      <c r="B895" s="47"/>
      <c r="C895" s="48"/>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row>
    <row r="896" spans="2:27" ht="14.25" customHeight="1">
      <c r="B896" s="47"/>
      <c r="C896" s="48"/>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row>
    <row r="897" spans="2:27" ht="14.25" customHeight="1">
      <c r="B897" s="47"/>
      <c r="C897" s="48"/>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row>
    <row r="898" spans="2:27" ht="14.25" customHeight="1">
      <c r="B898" s="47"/>
      <c r="C898" s="48"/>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row>
    <row r="899" spans="2:27" ht="14.25" customHeight="1">
      <c r="B899" s="47"/>
      <c r="C899" s="48"/>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row>
    <row r="900" spans="2:27" ht="14.25" customHeight="1">
      <c r="B900" s="47"/>
      <c r="C900" s="48"/>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row>
    <row r="901" spans="2:27" ht="14.25" customHeight="1">
      <c r="B901" s="47"/>
      <c r="C901" s="48"/>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row>
    <row r="902" spans="2:27" ht="14.25" customHeight="1">
      <c r="B902" s="47"/>
      <c r="C902" s="48"/>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row>
    <row r="903" spans="2:27" ht="14.25" customHeight="1">
      <c r="B903" s="47"/>
      <c r="C903" s="48"/>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row>
    <row r="904" spans="2:27" ht="14.25" customHeight="1">
      <c r="B904" s="47"/>
      <c r="C904" s="48"/>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row>
    <row r="905" spans="2:27" ht="14.25" customHeight="1">
      <c r="B905" s="47"/>
      <c r="C905" s="48"/>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row>
    <row r="906" spans="2:27" ht="14.25" customHeight="1">
      <c r="B906" s="47"/>
      <c r="C906" s="48"/>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row>
    <row r="907" spans="2:27" ht="14.25" customHeight="1">
      <c r="B907" s="47"/>
      <c r="C907" s="48"/>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row>
    <row r="908" spans="2:27" ht="14.25" customHeight="1">
      <c r="B908" s="47"/>
      <c r="C908" s="48"/>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row>
    <row r="909" spans="2:27" ht="14.25" customHeight="1">
      <c r="B909" s="47"/>
      <c r="C909" s="48"/>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row>
    <row r="910" spans="2:27" ht="14.25" customHeight="1">
      <c r="B910" s="47"/>
      <c r="C910" s="48"/>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row>
    <row r="911" spans="2:27" ht="14.25" customHeight="1">
      <c r="B911" s="47"/>
      <c r="C911" s="48"/>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row>
    <row r="912" spans="2:27" ht="14.25" customHeight="1">
      <c r="B912" s="47"/>
      <c r="C912" s="48"/>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row>
    <row r="913" spans="2:27" ht="14.25" customHeight="1">
      <c r="B913" s="47"/>
      <c r="C913" s="48"/>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row>
    <row r="914" spans="2:27" ht="14.25" customHeight="1">
      <c r="B914" s="47"/>
      <c r="C914" s="48"/>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row>
    <row r="915" spans="2:27" ht="14.25" customHeight="1">
      <c r="B915" s="47"/>
      <c r="C915" s="48"/>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row>
    <row r="916" spans="2:27" ht="14.25" customHeight="1">
      <c r="B916" s="47"/>
      <c r="C916" s="48"/>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row>
    <row r="917" spans="2:27" ht="14.25" customHeight="1">
      <c r="B917" s="47"/>
      <c r="C917" s="48"/>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row>
    <row r="918" spans="2:27" ht="14.25" customHeight="1">
      <c r="B918" s="47"/>
      <c r="C918" s="48"/>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row>
    <row r="919" spans="2:27" ht="14.25" customHeight="1">
      <c r="B919" s="47"/>
      <c r="C919" s="48"/>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row>
    <row r="920" spans="2:27" ht="14.25" customHeight="1">
      <c r="B920" s="47"/>
      <c r="C920" s="48"/>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row>
    <row r="921" spans="2:27" ht="14.25" customHeight="1">
      <c r="B921" s="47"/>
      <c r="C921" s="48"/>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row>
    <row r="922" spans="2:27" ht="14.25" customHeight="1">
      <c r="B922" s="47"/>
      <c r="C922" s="48"/>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row>
    <row r="923" spans="2:27" ht="14.25" customHeight="1">
      <c r="B923" s="47"/>
      <c r="C923" s="48"/>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row>
    <row r="924" spans="2:27" ht="14.25" customHeight="1">
      <c r="B924" s="47"/>
      <c r="C924" s="48"/>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row>
    <row r="925" spans="2:27" ht="14.25" customHeight="1">
      <c r="B925" s="47"/>
      <c r="C925" s="48"/>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row>
    <row r="926" spans="2:27" ht="14.25" customHeight="1">
      <c r="B926" s="47"/>
      <c r="C926" s="48"/>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row>
    <row r="927" spans="2:27" ht="14.25" customHeight="1">
      <c r="B927" s="47"/>
      <c r="C927" s="48"/>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row>
    <row r="928" spans="2:27" ht="14.25" customHeight="1">
      <c r="B928" s="47"/>
      <c r="C928" s="48"/>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row>
    <row r="929" spans="2:27" ht="14.25" customHeight="1">
      <c r="B929" s="47"/>
      <c r="C929" s="48"/>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row>
    <row r="930" spans="2:27" ht="14.25" customHeight="1">
      <c r="B930" s="47"/>
      <c r="C930" s="48"/>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row>
    <row r="931" spans="2:27" ht="14.25" customHeight="1">
      <c r="B931" s="47"/>
      <c r="C931" s="48"/>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row>
    <row r="932" spans="2:27" ht="14.25" customHeight="1">
      <c r="B932" s="47"/>
      <c r="C932" s="48"/>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row>
    <row r="933" spans="2:27" ht="14.25" customHeight="1">
      <c r="B933" s="47"/>
      <c r="C933" s="48"/>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row>
    <row r="934" spans="2:27" ht="14.25" customHeight="1">
      <c r="B934" s="47"/>
      <c r="C934" s="48"/>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row>
    <row r="935" spans="2:27" ht="14.25" customHeight="1">
      <c r="B935" s="47"/>
      <c r="C935" s="48"/>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row>
    <row r="936" spans="2:27" ht="14.25" customHeight="1">
      <c r="B936" s="47"/>
      <c r="C936" s="48"/>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row>
    <row r="937" spans="2:27" ht="14.25" customHeight="1">
      <c r="B937" s="47"/>
      <c r="C937" s="48"/>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row>
    <row r="938" spans="2:27" ht="14.25" customHeight="1">
      <c r="B938" s="47"/>
      <c r="C938" s="48"/>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row>
    <row r="939" spans="2:27" ht="14.25" customHeight="1">
      <c r="B939" s="47"/>
      <c r="C939" s="48"/>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row>
    <row r="940" spans="2:27" ht="14.25" customHeight="1">
      <c r="B940" s="47"/>
      <c r="C940" s="48"/>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row>
    <row r="941" spans="2:27" ht="14.25" customHeight="1">
      <c r="B941" s="47"/>
      <c r="C941" s="48"/>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row>
    <row r="942" spans="2:27" ht="14.25" customHeight="1">
      <c r="B942" s="47"/>
      <c r="C942" s="48"/>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row>
    <row r="943" spans="2:27" ht="14.25" customHeight="1">
      <c r="B943" s="47"/>
      <c r="C943" s="48"/>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row>
    <row r="944" spans="2:27" ht="14.25" customHeight="1">
      <c r="B944" s="47"/>
      <c r="C944" s="48"/>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row>
    <row r="945" spans="2:27" ht="14.25" customHeight="1">
      <c r="B945" s="47"/>
      <c r="C945" s="48"/>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row>
    <row r="946" spans="2:27" ht="14.25" customHeight="1">
      <c r="B946" s="47"/>
      <c r="C946" s="48"/>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row>
    <row r="947" spans="2:27" ht="14.25" customHeight="1">
      <c r="B947" s="47"/>
      <c r="C947" s="48"/>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row>
    <row r="948" spans="2:27" ht="14.25" customHeight="1">
      <c r="B948" s="47"/>
      <c r="C948" s="48"/>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row>
    <row r="949" spans="2:27" ht="14.25" customHeight="1">
      <c r="B949" s="47"/>
      <c r="C949" s="48"/>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row>
    <row r="950" spans="2:27" ht="14.25" customHeight="1">
      <c r="B950" s="47"/>
      <c r="C950" s="48"/>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row>
    <row r="951" spans="2:27" ht="14.25" customHeight="1">
      <c r="B951" s="47"/>
      <c r="C951" s="48"/>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row>
    <row r="952" spans="2:27" ht="14.25" customHeight="1">
      <c r="B952" s="47"/>
      <c r="C952" s="48"/>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row>
    <row r="953" spans="2:27" ht="14.25" customHeight="1">
      <c r="B953" s="47"/>
      <c r="C953" s="48"/>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row>
    <row r="954" spans="2:27" ht="14.25" customHeight="1">
      <c r="B954" s="47"/>
      <c r="C954" s="48"/>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row>
    <row r="955" spans="2:27" ht="14.25" customHeight="1">
      <c r="B955" s="47"/>
      <c r="C955" s="48"/>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row>
    <row r="956" spans="2:27" ht="14.25" customHeight="1">
      <c r="B956" s="47"/>
      <c r="C956" s="48"/>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row>
    <row r="957" spans="2:27" ht="14.25" customHeight="1">
      <c r="B957" s="47"/>
      <c r="C957" s="48"/>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row>
    <row r="958" spans="2:27" ht="14.25" customHeight="1">
      <c r="B958" s="47"/>
      <c r="C958" s="48"/>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row>
    <row r="959" spans="2:27" ht="14.25" customHeight="1">
      <c r="B959" s="47"/>
      <c r="C959" s="48"/>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row>
    <row r="960" spans="2:27" ht="14.25" customHeight="1">
      <c r="B960" s="47"/>
      <c r="C960" s="48"/>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row>
    <row r="961" spans="2:27" ht="14.25" customHeight="1">
      <c r="B961" s="47"/>
      <c r="C961" s="48"/>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row>
    <row r="962" spans="2:27" ht="14.25" customHeight="1">
      <c r="B962" s="47"/>
      <c r="C962" s="48"/>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row>
    <row r="963" spans="2:27" ht="14.25" customHeight="1">
      <c r="B963" s="47"/>
      <c r="C963" s="48"/>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row>
    <row r="964" spans="2:27" ht="14.25" customHeight="1">
      <c r="B964" s="47"/>
      <c r="C964" s="48"/>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row>
    <row r="965" spans="2:27" ht="14.25" customHeight="1">
      <c r="B965" s="47"/>
      <c r="C965" s="48"/>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row>
    <row r="966" spans="2:27" ht="14.25" customHeight="1">
      <c r="B966" s="47"/>
      <c r="C966" s="48"/>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row>
    <row r="967" spans="2:27" ht="14.25" customHeight="1">
      <c r="B967" s="47"/>
      <c r="C967" s="48"/>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row>
    <row r="968" spans="2:27" ht="14.25" customHeight="1">
      <c r="B968" s="47"/>
      <c r="C968" s="48"/>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row>
    <row r="969" spans="2:27" ht="14.25" customHeight="1">
      <c r="B969" s="47"/>
      <c r="C969" s="48"/>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row>
    <row r="970" spans="2:27" ht="14.25" customHeight="1">
      <c r="B970" s="47"/>
      <c r="C970" s="48"/>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row>
    <row r="971" spans="2:27" ht="14.25" customHeight="1">
      <c r="B971" s="47"/>
      <c r="C971" s="48"/>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row>
    <row r="972" spans="2:27" ht="14.25" customHeight="1">
      <c r="B972" s="47"/>
      <c r="C972" s="48"/>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row>
    <row r="973" spans="2:27" ht="14.25" customHeight="1">
      <c r="B973" s="47"/>
      <c r="C973" s="48"/>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row>
    <row r="974" spans="2:27" ht="14.25" customHeight="1">
      <c r="B974" s="47"/>
      <c r="C974" s="48"/>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row>
    <row r="975" spans="2:27" ht="14.25" customHeight="1">
      <c r="B975" s="47"/>
      <c r="C975" s="48"/>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row>
    <row r="976" spans="2:27" ht="14.25" customHeight="1">
      <c r="B976" s="47"/>
      <c r="C976" s="48"/>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row>
    <row r="977" spans="2:27" ht="14.25" customHeight="1">
      <c r="B977" s="47"/>
      <c r="C977" s="48"/>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row>
    <row r="978" spans="2:27" ht="14.25" customHeight="1">
      <c r="B978" s="47"/>
      <c r="C978" s="48"/>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row>
    <row r="979" spans="2:27" ht="14.25" customHeight="1">
      <c r="B979" s="47"/>
      <c r="C979" s="48"/>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row>
    <row r="980" spans="2:27" ht="14.25" customHeight="1">
      <c r="B980" s="47"/>
      <c r="C980" s="48"/>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row>
    <row r="981" spans="2:27" ht="14.25" customHeight="1">
      <c r="B981" s="47"/>
      <c r="C981" s="48"/>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row>
    <row r="982" spans="2:27" ht="14.25" customHeight="1">
      <c r="B982" s="47"/>
      <c r="C982" s="48"/>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row>
    <row r="983" spans="2:27" ht="14.25" customHeight="1">
      <c r="B983" s="47"/>
      <c r="C983" s="48"/>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row>
    <row r="984" spans="2:27" ht="14.25" customHeight="1">
      <c r="B984" s="47"/>
      <c r="C984" s="48"/>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row>
    <row r="985" spans="2:27" ht="14.25" customHeight="1">
      <c r="B985" s="47"/>
      <c r="C985" s="48"/>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row>
    <row r="986" spans="2:27" ht="14.25" customHeight="1">
      <c r="B986" s="47"/>
      <c r="C986" s="48"/>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row>
    <row r="987" spans="2:27" ht="14.25" customHeight="1">
      <c r="B987" s="47"/>
      <c r="C987" s="48"/>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row>
    <row r="988" spans="2:27" ht="14.25" customHeight="1">
      <c r="B988" s="47"/>
      <c r="C988" s="48"/>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row>
    <row r="989" spans="2:27" ht="14.25" customHeight="1">
      <c r="B989" s="47"/>
      <c r="C989" s="48"/>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row>
    <row r="990" spans="2:27" ht="14.25" customHeight="1">
      <c r="B990" s="47"/>
      <c r="C990" s="48"/>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row>
    <row r="991" spans="2:27" ht="14.25" customHeight="1">
      <c r="B991" s="47"/>
      <c r="C991" s="48"/>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row>
    <row r="992" spans="2:27" ht="14.25" customHeight="1">
      <c r="B992" s="47"/>
      <c r="C992" s="48"/>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row>
    <row r="993" spans="2:27" ht="14.25" customHeight="1">
      <c r="B993" s="47"/>
      <c r="C993" s="48"/>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row>
    <row r="994" spans="2:27" ht="14.25" customHeight="1">
      <c r="B994" s="47"/>
      <c r="C994" s="48"/>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row>
    <row r="995" spans="2:27" ht="14.25" customHeight="1">
      <c r="B995" s="47"/>
      <c r="C995" s="48"/>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row>
    <row r="996" spans="2:27" ht="14.25" customHeight="1">
      <c r="B996" s="47"/>
      <c r="C996" s="48"/>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row>
    <row r="997" spans="2:27" ht="14.25" customHeight="1">
      <c r="B997" s="47"/>
      <c r="C997" s="48"/>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row>
    <row r="998" spans="2:27" ht="14.25" customHeight="1">
      <c r="B998" s="47"/>
      <c r="C998" s="48"/>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row>
    <row r="999" spans="2:27" ht="14.25" customHeight="1">
      <c r="B999" s="47"/>
      <c r="C999" s="48"/>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row>
    <row r="1000" spans="2:27" ht="14.25" customHeight="1">
      <c r="B1000" s="47"/>
      <c r="C1000" s="48"/>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row>
    <row r="1001" spans="2:27" ht="14.25" customHeight="1">
      <c r="B1001" s="47"/>
      <c r="C1001" s="48"/>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row>
  </sheetData>
  <mergeCells count="6">
    <mergeCell ref="B29:C29"/>
    <mergeCell ref="B32:B33"/>
    <mergeCell ref="B4:C4"/>
    <mergeCell ref="B6:B7"/>
    <mergeCell ref="B14:C14"/>
    <mergeCell ref="B25:B28"/>
  </mergeCells>
  <hyperlinks>
    <hyperlink ref="C36" r:id="rId1" xr:uid="{8579E044-5FD9-4FE5-B855-B1815B2B1FD8}"/>
  </hyperlinks>
  <pageMargins left="0.7" right="0.7" top="0.75" bottom="0.75" header="0" footer="0"/>
  <pageSetup scale="5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6640625" defaultRowHeight="15" customHeight="1"/>
  <cols>
    <col min="1" max="1" width="22.6640625" customWidth="1"/>
    <col min="2" max="2" width="19.109375" customWidth="1"/>
    <col min="3" max="3" width="8.33203125" customWidth="1"/>
    <col min="4" max="4" width="13" customWidth="1"/>
    <col min="5" max="5" width="10.109375" customWidth="1"/>
    <col min="6" max="6" width="17.6640625" customWidth="1"/>
    <col min="7" max="7" width="0.6640625" customWidth="1"/>
    <col min="8" max="19" width="16.6640625" customWidth="1"/>
    <col min="20" max="20" width="27.6640625" customWidth="1"/>
    <col min="21" max="26" width="8.6640625" customWidth="1"/>
  </cols>
  <sheetData>
    <row r="1" spans="1:21" ht="12.75" customHeight="1">
      <c r="A1" s="401" t="s">
        <v>189</v>
      </c>
      <c r="B1" s="314"/>
      <c r="C1" s="314"/>
      <c r="D1" s="314"/>
      <c r="E1" s="314"/>
      <c r="F1" s="314"/>
      <c r="G1" s="262"/>
      <c r="H1" s="262"/>
      <c r="I1" s="262"/>
      <c r="J1" s="262"/>
      <c r="K1" s="262"/>
      <c r="L1" s="262"/>
    </row>
    <row r="2" spans="1:21" ht="12.75" customHeight="1"/>
    <row r="3" spans="1:21" ht="12.75" customHeight="1">
      <c r="A3" s="49" t="s">
        <v>190</v>
      </c>
      <c r="B3" s="402"/>
      <c r="C3" s="395"/>
      <c r="D3" s="395"/>
      <c r="E3" s="395"/>
      <c r="F3" s="350"/>
      <c r="G3" s="25"/>
    </row>
    <row r="4" spans="1:21" ht="12.75" customHeight="1">
      <c r="A4" s="49" t="s">
        <v>191</v>
      </c>
      <c r="B4" s="403" t="s">
        <v>192</v>
      </c>
      <c r="C4" s="395"/>
      <c r="D4" s="395"/>
      <c r="E4" s="395"/>
      <c r="F4" s="350"/>
      <c r="G4" s="25"/>
    </row>
    <row r="5" spans="1:21" ht="12.75" customHeight="1">
      <c r="A5" s="49" t="s">
        <v>193</v>
      </c>
      <c r="B5" s="402" t="e">
        <f>#REF!</f>
        <v>#REF!</v>
      </c>
      <c r="C5" s="395"/>
      <c r="D5" s="395"/>
      <c r="E5" s="395"/>
      <c r="F5" s="350"/>
      <c r="G5" s="25"/>
    </row>
    <row r="6" spans="1:21" ht="12.75" customHeight="1"/>
    <row r="7" spans="1:21" ht="36.75" customHeight="1">
      <c r="A7" s="4" t="s">
        <v>67</v>
      </c>
      <c r="B7" s="269"/>
      <c r="C7" s="20"/>
      <c r="D7" s="20"/>
      <c r="E7" s="20"/>
      <c r="F7" s="22"/>
      <c r="G7" s="22"/>
      <c r="H7" s="50" t="s">
        <v>194</v>
      </c>
      <c r="I7" s="50" t="s">
        <v>195</v>
      </c>
      <c r="J7" s="50" t="s">
        <v>196</v>
      </c>
      <c r="K7" s="50" t="s">
        <v>197</v>
      </c>
      <c r="L7" s="50" t="s">
        <v>198</v>
      </c>
      <c r="M7" s="50" t="s">
        <v>199</v>
      </c>
      <c r="N7" s="50" t="s">
        <v>200</v>
      </c>
      <c r="O7" s="50" t="s">
        <v>201</v>
      </c>
      <c r="P7" s="50" t="s">
        <v>202</v>
      </c>
      <c r="Q7" s="50" t="s">
        <v>203</v>
      </c>
      <c r="R7" s="50" t="s">
        <v>204</v>
      </c>
      <c r="S7" s="50" t="s">
        <v>205</v>
      </c>
      <c r="T7" s="51" t="s">
        <v>206</v>
      </c>
      <c r="U7" s="46"/>
    </row>
    <row r="8" spans="1:21" ht="12.75" customHeight="1">
      <c r="A8" s="52" t="s">
        <v>70</v>
      </c>
      <c r="B8" s="53" t="s">
        <v>71</v>
      </c>
      <c r="C8" s="54" t="s">
        <v>72</v>
      </c>
      <c r="D8" s="54" t="s">
        <v>73</v>
      </c>
      <c r="E8" s="54" t="s">
        <v>74</v>
      </c>
      <c r="F8" s="26" t="s">
        <v>207</v>
      </c>
      <c r="G8" s="55"/>
      <c r="H8" s="56" t="s">
        <v>208</v>
      </c>
      <c r="I8" s="56" t="s">
        <v>208</v>
      </c>
      <c r="J8" s="56" t="s">
        <v>208</v>
      </c>
      <c r="K8" s="56" t="s">
        <v>208</v>
      </c>
      <c r="L8" s="56" t="s">
        <v>208</v>
      </c>
      <c r="M8" s="56" t="s">
        <v>208</v>
      </c>
      <c r="N8" s="56" t="s">
        <v>208</v>
      </c>
      <c r="O8" s="56" t="s">
        <v>208</v>
      </c>
      <c r="P8" s="56" t="s">
        <v>208</v>
      </c>
      <c r="Q8" s="56" t="s">
        <v>208</v>
      </c>
      <c r="R8" s="56" t="s">
        <v>208</v>
      </c>
      <c r="S8" s="57" t="s">
        <v>208</v>
      </c>
      <c r="T8" s="58" t="s">
        <v>209</v>
      </c>
    </row>
    <row r="9" spans="1:21" ht="12.75" customHeight="1">
      <c r="A9" s="27"/>
      <c r="B9" s="27"/>
      <c r="C9" s="9"/>
      <c r="D9" s="10"/>
      <c r="E9" s="11"/>
      <c r="F9" s="32"/>
      <c r="G9" s="59"/>
      <c r="H9" s="60"/>
      <c r="I9" s="61"/>
      <c r="J9" s="61"/>
      <c r="K9" s="61"/>
      <c r="L9" s="61"/>
      <c r="M9" s="61"/>
      <c r="N9" s="61"/>
      <c r="O9" s="61"/>
      <c r="P9" s="61"/>
      <c r="Q9" s="61"/>
      <c r="R9" s="61"/>
      <c r="S9" s="62"/>
      <c r="T9" s="63">
        <f t="shared" ref="T9:T22" si="0">F9-H9-I9-J9-K9-L9-M9-N9-O9-P9-Q9-R9-S9</f>
        <v>0</v>
      </c>
    </row>
    <row r="10" spans="1:21" ht="12.75" customHeight="1">
      <c r="A10" s="27"/>
      <c r="B10" s="27"/>
      <c r="C10" s="9"/>
      <c r="D10" s="10"/>
      <c r="E10" s="11"/>
      <c r="F10" s="32"/>
      <c r="G10" s="59"/>
      <c r="H10" s="60"/>
      <c r="I10" s="61"/>
      <c r="J10" s="61"/>
      <c r="K10" s="61"/>
      <c r="L10" s="61"/>
      <c r="M10" s="61"/>
      <c r="N10" s="61"/>
      <c r="O10" s="61"/>
      <c r="P10" s="61"/>
      <c r="Q10" s="61"/>
      <c r="R10" s="61"/>
      <c r="S10" s="270"/>
      <c r="T10" s="63">
        <f t="shared" si="0"/>
        <v>0</v>
      </c>
    </row>
    <row r="11" spans="1:21" ht="12.75" customHeight="1">
      <c r="A11" s="27"/>
      <c r="B11" s="27"/>
      <c r="C11" s="9"/>
      <c r="D11" s="10"/>
      <c r="E11" s="11"/>
      <c r="F11" s="32"/>
      <c r="G11" s="59"/>
      <c r="H11" s="60"/>
      <c r="I11" s="61"/>
      <c r="J11" s="61"/>
      <c r="K11" s="61"/>
      <c r="L11" s="61"/>
      <c r="M11" s="61"/>
      <c r="N11" s="61"/>
      <c r="O11" s="61"/>
      <c r="P11" s="61"/>
      <c r="Q11" s="61"/>
      <c r="R11" s="61"/>
      <c r="S11" s="270"/>
      <c r="T11" s="63">
        <f t="shared" si="0"/>
        <v>0</v>
      </c>
    </row>
    <row r="12" spans="1:21" ht="12.75" customHeight="1">
      <c r="A12" s="27"/>
      <c r="B12" s="27"/>
      <c r="C12" s="9"/>
      <c r="D12" s="10"/>
      <c r="E12" s="11"/>
      <c r="F12" s="32"/>
      <c r="G12" s="59"/>
      <c r="H12" s="60"/>
      <c r="I12" s="61"/>
      <c r="J12" s="61"/>
      <c r="K12" s="61"/>
      <c r="L12" s="61"/>
      <c r="M12" s="61"/>
      <c r="N12" s="61"/>
      <c r="O12" s="61"/>
      <c r="P12" s="61"/>
      <c r="Q12" s="61"/>
      <c r="R12" s="61"/>
      <c r="S12" s="270"/>
      <c r="T12" s="63">
        <f t="shared" si="0"/>
        <v>0</v>
      </c>
    </row>
    <row r="13" spans="1:21" ht="12.75" customHeight="1">
      <c r="A13" s="27"/>
      <c r="B13" s="27"/>
      <c r="C13" s="9"/>
      <c r="D13" s="10"/>
      <c r="E13" s="11"/>
      <c r="F13" s="32"/>
      <c r="G13" s="59"/>
      <c r="H13" s="60"/>
      <c r="I13" s="61"/>
      <c r="J13" s="61"/>
      <c r="K13" s="61"/>
      <c r="L13" s="61"/>
      <c r="M13" s="61"/>
      <c r="N13" s="61"/>
      <c r="O13" s="61"/>
      <c r="P13" s="61"/>
      <c r="Q13" s="61"/>
      <c r="R13" s="61"/>
      <c r="S13" s="270"/>
      <c r="T13" s="63">
        <f t="shared" si="0"/>
        <v>0</v>
      </c>
    </row>
    <row r="14" spans="1:21" ht="12.75" customHeight="1">
      <c r="A14" s="27"/>
      <c r="B14" s="27"/>
      <c r="C14" s="9"/>
      <c r="D14" s="10"/>
      <c r="E14" s="11"/>
      <c r="F14" s="32"/>
      <c r="G14" s="59"/>
      <c r="H14" s="60"/>
      <c r="I14" s="61"/>
      <c r="J14" s="61"/>
      <c r="K14" s="61"/>
      <c r="L14" s="61"/>
      <c r="M14" s="61"/>
      <c r="N14" s="61"/>
      <c r="O14" s="61"/>
      <c r="P14" s="61"/>
      <c r="Q14" s="61"/>
      <c r="R14" s="61"/>
      <c r="S14" s="270"/>
      <c r="T14" s="63">
        <f t="shared" si="0"/>
        <v>0</v>
      </c>
    </row>
    <row r="15" spans="1:21" ht="12.75" customHeight="1">
      <c r="A15" s="27"/>
      <c r="B15" s="27"/>
      <c r="C15" s="9"/>
      <c r="D15" s="10"/>
      <c r="E15" s="11"/>
      <c r="F15" s="32"/>
      <c r="G15" s="59"/>
      <c r="H15" s="60"/>
      <c r="I15" s="61"/>
      <c r="J15" s="61"/>
      <c r="K15" s="61"/>
      <c r="L15" s="61"/>
      <c r="M15" s="61"/>
      <c r="N15" s="61"/>
      <c r="O15" s="61"/>
      <c r="P15" s="61"/>
      <c r="Q15" s="61"/>
      <c r="R15" s="61"/>
      <c r="S15" s="270"/>
      <c r="T15" s="63">
        <f t="shared" si="0"/>
        <v>0</v>
      </c>
    </row>
    <row r="16" spans="1:21" ht="12.75" customHeight="1">
      <c r="A16" s="27"/>
      <c r="B16" s="27"/>
      <c r="C16" s="9"/>
      <c r="D16" s="10"/>
      <c r="E16" s="11"/>
      <c r="F16" s="32"/>
      <c r="G16" s="59"/>
      <c r="H16" s="60"/>
      <c r="I16" s="61"/>
      <c r="J16" s="61"/>
      <c r="K16" s="61"/>
      <c r="L16" s="61"/>
      <c r="M16" s="61"/>
      <c r="N16" s="61"/>
      <c r="O16" s="61"/>
      <c r="P16" s="61"/>
      <c r="Q16" s="61"/>
      <c r="R16" s="61"/>
      <c r="S16" s="270"/>
      <c r="T16" s="63">
        <f t="shared" si="0"/>
        <v>0</v>
      </c>
    </row>
    <row r="17" spans="1:21" ht="12.75" customHeight="1">
      <c r="A17" s="27"/>
      <c r="B17" s="27"/>
      <c r="C17" s="9"/>
      <c r="D17" s="10"/>
      <c r="E17" s="11"/>
      <c r="F17" s="32"/>
      <c r="G17" s="59"/>
      <c r="H17" s="60"/>
      <c r="I17" s="61"/>
      <c r="J17" s="61"/>
      <c r="K17" s="61"/>
      <c r="L17" s="61"/>
      <c r="M17" s="61"/>
      <c r="N17" s="61"/>
      <c r="O17" s="61"/>
      <c r="P17" s="61"/>
      <c r="Q17" s="61"/>
      <c r="R17" s="61"/>
      <c r="S17" s="270"/>
      <c r="T17" s="63">
        <f t="shared" si="0"/>
        <v>0</v>
      </c>
    </row>
    <row r="18" spans="1:21" ht="12.75" customHeight="1">
      <c r="A18" s="27"/>
      <c r="B18" s="27"/>
      <c r="C18" s="9"/>
      <c r="D18" s="10"/>
      <c r="E18" s="11"/>
      <c r="F18" s="32"/>
      <c r="G18" s="59"/>
      <c r="H18" s="60"/>
      <c r="I18" s="61"/>
      <c r="J18" s="61"/>
      <c r="K18" s="61"/>
      <c r="L18" s="61"/>
      <c r="M18" s="61"/>
      <c r="N18" s="61"/>
      <c r="O18" s="61"/>
      <c r="P18" s="61"/>
      <c r="Q18" s="61"/>
      <c r="R18" s="61"/>
      <c r="S18" s="270"/>
      <c r="T18" s="63">
        <f t="shared" si="0"/>
        <v>0</v>
      </c>
    </row>
    <row r="19" spans="1:21" ht="12.75" customHeight="1">
      <c r="A19" s="27"/>
      <c r="B19" s="27"/>
      <c r="C19" s="9"/>
      <c r="D19" s="10"/>
      <c r="E19" s="11"/>
      <c r="F19" s="32"/>
      <c r="G19" s="59"/>
      <c r="H19" s="60"/>
      <c r="I19" s="61"/>
      <c r="J19" s="61"/>
      <c r="K19" s="61"/>
      <c r="L19" s="61"/>
      <c r="M19" s="61"/>
      <c r="N19" s="61"/>
      <c r="O19" s="61"/>
      <c r="P19" s="61"/>
      <c r="Q19" s="61"/>
      <c r="R19" s="61"/>
      <c r="S19" s="270"/>
      <c r="T19" s="63">
        <f t="shared" si="0"/>
        <v>0</v>
      </c>
    </row>
    <row r="20" spans="1:21" ht="12.75" customHeight="1">
      <c r="A20" s="27"/>
      <c r="B20" s="27"/>
      <c r="C20" s="9"/>
      <c r="D20" s="10"/>
      <c r="E20" s="11"/>
      <c r="F20" s="32"/>
      <c r="G20" s="59"/>
      <c r="H20" s="60"/>
      <c r="I20" s="61"/>
      <c r="J20" s="61"/>
      <c r="K20" s="61"/>
      <c r="L20" s="61"/>
      <c r="M20" s="61"/>
      <c r="N20" s="61"/>
      <c r="O20" s="61"/>
      <c r="P20" s="61"/>
      <c r="Q20" s="61"/>
      <c r="R20" s="61"/>
      <c r="S20" s="270"/>
      <c r="T20" s="63">
        <f t="shared" si="0"/>
        <v>0</v>
      </c>
    </row>
    <row r="21" spans="1:21" ht="12.75" customHeight="1">
      <c r="A21" s="27"/>
      <c r="B21" s="27"/>
      <c r="C21" s="9"/>
      <c r="D21" s="10"/>
      <c r="E21" s="11"/>
      <c r="F21" s="32"/>
      <c r="G21" s="59"/>
      <c r="H21" s="60"/>
      <c r="I21" s="61"/>
      <c r="J21" s="61"/>
      <c r="K21" s="61"/>
      <c r="L21" s="61"/>
      <c r="M21" s="61"/>
      <c r="N21" s="61"/>
      <c r="O21" s="61"/>
      <c r="P21" s="61"/>
      <c r="Q21" s="61"/>
      <c r="R21" s="61"/>
      <c r="S21" s="270"/>
      <c r="T21" s="63">
        <f t="shared" si="0"/>
        <v>0</v>
      </c>
    </row>
    <row r="22" spans="1:21" ht="12.75" customHeight="1">
      <c r="A22" s="64"/>
      <c r="B22" s="64"/>
      <c r="C22" s="13"/>
      <c r="D22" s="14"/>
      <c r="E22" s="15"/>
      <c r="F22" s="32"/>
      <c r="G22" s="59"/>
      <c r="H22" s="61"/>
      <c r="I22" s="61"/>
      <c r="J22" s="61"/>
      <c r="K22" s="61"/>
      <c r="L22" s="61"/>
      <c r="M22" s="61"/>
      <c r="N22" s="61"/>
      <c r="O22" s="61"/>
      <c r="P22" s="61"/>
      <c r="Q22" s="61"/>
      <c r="R22" s="61"/>
      <c r="S22" s="270"/>
      <c r="T22" s="63">
        <f t="shared" si="0"/>
        <v>0</v>
      </c>
      <c r="U22" s="46"/>
    </row>
    <row r="23" spans="1:21" ht="3.75" customHeight="1">
      <c r="A23" s="17"/>
      <c r="B23" s="259"/>
      <c r="C23" s="18"/>
      <c r="D23" s="19"/>
      <c r="E23" s="20"/>
      <c r="F23" s="21"/>
      <c r="G23" s="59"/>
      <c r="T23" s="65"/>
    </row>
    <row r="24" spans="1:21" ht="12.75" customHeight="1">
      <c r="A24" s="23"/>
      <c r="B24" s="23"/>
      <c r="C24" s="23"/>
      <c r="D24" s="404" t="s">
        <v>210</v>
      </c>
      <c r="E24" s="314"/>
      <c r="F24" s="66">
        <f>SUM(F9:F23)</f>
        <v>0</v>
      </c>
      <c r="G24" s="67"/>
      <c r="H24" s="68">
        <f t="shared" ref="H24:S24" si="1">SUM(H9:H23)</f>
        <v>0</v>
      </c>
      <c r="I24" s="68">
        <f t="shared" si="1"/>
        <v>0</v>
      </c>
      <c r="J24" s="68">
        <f t="shared" si="1"/>
        <v>0</v>
      </c>
      <c r="K24" s="68">
        <f t="shared" si="1"/>
        <v>0</v>
      </c>
      <c r="L24" s="68">
        <f t="shared" si="1"/>
        <v>0</v>
      </c>
      <c r="M24" s="68">
        <f t="shared" si="1"/>
        <v>0</v>
      </c>
      <c r="N24" s="68">
        <f t="shared" si="1"/>
        <v>0</v>
      </c>
      <c r="O24" s="68">
        <f t="shared" si="1"/>
        <v>0</v>
      </c>
      <c r="P24" s="68">
        <f t="shared" si="1"/>
        <v>0</v>
      </c>
      <c r="Q24" s="68">
        <f t="shared" si="1"/>
        <v>0</v>
      </c>
      <c r="R24" s="68">
        <f t="shared" si="1"/>
        <v>0</v>
      </c>
      <c r="S24" s="69">
        <f t="shared" si="1"/>
        <v>0</v>
      </c>
      <c r="T24" s="70">
        <f ca="1">SUM(T9:T24)</f>
        <v>0</v>
      </c>
      <c r="U24" s="46"/>
    </row>
    <row r="25" spans="1:21" ht="10.5" customHeight="1">
      <c r="A25" s="23"/>
      <c r="B25" s="23"/>
      <c r="C25" s="23"/>
      <c r="D25" s="271"/>
      <c r="E25" s="271"/>
      <c r="F25" s="66"/>
      <c r="G25" s="67"/>
      <c r="H25" s="24"/>
      <c r="I25" s="24"/>
      <c r="J25" s="24"/>
      <c r="K25" s="24"/>
      <c r="L25" s="24"/>
      <c r="M25" s="24"/>
      <c r="N25" s="24"/>
      <c r="O25" s="24"/>
      <c r="P25" s="24"/>
      <c r="Q25" s="24"/>
      <c r="R25" s="24"/>
      <c r="S25" s="24"/>
    </row>
    <row r="26" spans="1:21" ht="12.75" customHeight="1">
      <c r="A26" s="4" t="s">
        <v>99</v>
      </c>
      <c r="B26" s="269"/>
      <c r="C26" s="259"/>
      <c r="D26" s="259"/>
      <c r="E26" s="259"/>
      <c r="F26" s="22"/>
      <c r="G26" s="71"/>
    </row>
    <row r="27" spans="1:21" ht="12.75" customHeight="1">
      <c r="A27" s="272" t="s">
        <v>70</v>
      </c>
      <c r="B27" s="272" t="s">
        <v>71</v>
      </c>
      <c r="C27" s="396" t="s">
        <v>102</v>
      </c>
      <c r="D27" s="400"/>
      <c r="E27" s="272" t="s">
        <v>74</v>
      </c>
      <c r="F27" s="72" t="s">
        <v>207</v>
      </c>
      <c r="G27" s="55"/>
      <c r="H27" s="56" t="s">
        <v>211</v>
      </c>
      <c r="I27" s="56" t="s">
        <v>211</v>
      </c>
      <c r="J27" s="56" t="s">
        <v>211</v>
      </c>
      <c r="K27" s="56" t="s">
        <v>211</v>
      </c>
      <c r="L27" s="56" t="s">
        <v>211</v>
      </c>
      <c r="M27" s="56" t="s">
        <v>211</v>
      </c>
      <c r="N27" s="56" t="s">
        <v>211</v>
      </c>
      <c r="O27" s="56" t="s">
        <v>211</v>
      </c>
      <c r="P27" s="56" t="s">
        <v>211</v>
      </c>
      <c r="Q27" s="56" t="s">
        <v>211</v>
      </c>
      <c r="R27" s="56" t="s">
        <v>211</v>
      </c>
      <c r="S27" s="56" t="s">
        <v>211</v>
      </c>
      <c r="T27" s="58" t="s">
        <v>212</v>
      </c>
    </row>
    <row r="28" spans="1:21" ht="12.75" customHeight="1">
      <c r="A28" s="27"/>
      <c r="B28" s="27"/>
      <c r="C28" s="399"/>
      <c r="D28" s="350"/>
      <c r="E28" s="73"/>
      <c r="F28" s="32">
        <f t="shared" ref="F28:F41" si="2">SUM(H28:J28)</f>
        <v>0</v>
      </c>
      <c r="G28" s="59"/>
      <c r="H28" s="61"/>
      <c r="I28" s="61"/>
      <c r="J28" s="61"/>
      <c r="K28" s="61"/>
      <c r="L28" s="61"/>
      <c r="M28" s="61"/>
      <c r="N28" s="61"/>
      <c r="O28" s="61"/>
      <c r="P28" s="61"/>
      <c r="Q28" s="61"/>
      <c r="R28" s="61"/>
      <c r="S28" s="270"/>
      <c r="T28" s="63">
        <f t="shared" ref="T28:T41" si="3">F28-H28-I28-J28-K28-L28-M28-N28-O28-P28-Q28-R28-S28</f>
        <v>0</v>
      </c>
    </row>
    <row r="29" spans="1:21" ht="12.75" customHeight="1">
      <c r="A29" s="27"/>
      <c r="B29" s="27"/>
      <c r="C29" s="399"/>
      <c r="D29" s="350"/>
      <c r="E29" s="73"/>
      <c r="F29" s="32">
        <f t="shared" si="2"/>
        <v>0</v>
      </c>
      <c r="G29" s="59"/>
      <c r="H29" s="61"/>
      <c r="I29" s="61"/>
      <c r="J29" s="61"/>
      <c r="K29" s="61"/>
      <c r="L29" s="61"/>
      <c r="M29" s="61"/>
      <c r="N29" s="61"/>
      <c r="O29" s="61"/>
      <c r="P29" s="61"/>
      <c r="Q29" s="61"/>
      <c r="R29" s="61"/>
      <c r="S29" s="270"/>
      <c r="T29" s="63">
        <f t="shared" si="3"/>
        <v>0</v>
      </c>
    </row>
    <row r="30" spans="1:21" ht="12.75" customHeight="1">
      <c r="A30" s="27"/>
      <c r="B30" s="27"/>
      <c r="C30" s="399"/>
      <c r="D30" s="350"/>
      <c r="E30" s="73"/>
      <c r="F30" s="32">
        <f t="shared" si="2"/>
        <v>0</v>
      </c>
      <c r="G30" s="59"/>
      <c r="H30" s="61"/>
      <c r="I30" s="61"/>
      <c r="J30" s="61"/>
      <c r="K30" s="61"/>
      <c r="L30" s="61"/>
      <c r="M30" s="61"/>
      <c r="N30" s="61"/>
      <c r="O30" s="61"/>
      <c r="P30" s="61"/>
      <c r="Q30" s="61"/>
      <c r="R30" s="61"/>
      <c r="S30" s="270"/>
      <c r="T30" s="63">
        <f t="shared" si="3"/>
        <v>0</v>
      </c>
    </row>
    <row r="31" spans="1:21" ht="12.75" customHeight="1">
      <c r="A31" s="27"/>
      <c r="B31" s="27"/>
      <c r="C31" s="399"/>
      <c r="D31" s="350"/>
      <c r="E31" s="73"/>
      <c r="F31" s="32">
        <f t="shared" si="2"/>
        <v>0</v>
      </c>
      <c r="G31" s="59"/>
      <c r="H31" s="61"/>
      <c r="I31" s="61"/>
      <c r="J31" s="61"/>
      <c r="K31" s="61"/>
      <c r="L31" s="61"/>
      <c r="M31" s="61"/>
      <c r="N31" s="61"/>
      <c r="O31" s="61"/>
      <c r="P31" s="61"/>
      <c r="Q31" s="61"/>
      <c r="R31" s="61"/>
      <c r="S31" s="270"/>
      <c r="T31" s="63">
        <f t="shared" si="3"/>
        <v>0</v>
      </c>
    </row>
    <row r="32" spans="1:21" ht="12.75" customHeight="1">
      <c r="A32" s="27"/>
      <c r="B32" s="27"/>
      <c r="C32" s="399"/>
      <c r="D32" s="350"/>
      <c r="E32" s="73"/>
      <c r="F32" s="32">
        <f t="shared" si="2"/>
        <v>0</v>
      </c>
      <c r="G32" s="59"/>
      <c r="H32" s="61"/>
      <c r="I32" s="61"/>
      <c r="J32" s="61"/>
      <c r="K32" s="61"/>
      <c r="L32" s="61"/>
      <c r="M32" s="61"/>
      <c r="N32" s="61"/>
      <c r="O32" s="61"/>
      <c r="P32" s="61"/>
      <c r="Q32" s="61"/>
      <c r="R32" s="61"/>
      <c r="S32" s="270"/>
      <c r="T32" s="63">
        <f t="shared" si="3"/>
        <v>0</v>
      </c>
    </row>
    <row r="33" spans="1:20" ht="12.75" customHeight="1">
      <c r="A33" s="27"/>
      <c r="B33" s="27"/>
      <c r="C33" s="399"/>
      <c r="D33" s="350"/>
      <c r="E33" s="73"/>
      <c r="F33" s="32">
        <f t="shared" si="2"/>
        <v>0</v>
      </c>
      <c r="G33" s="59"/>
      <c r="H33" s="61"/>
      <c r="I33" s="61"/>
      <c r="J33" s="61"/>
      <c r="K33" s="61"/>
      <c r="L33" s="61"/>
      <c r="M33" s="61"/>
      <c r="N33" s="61"/>
      <c r="O33" s="61"/>
      <c r="P33" s="61"/>
      <c r="Q33" s="61"/>
      <c r="R33" s="61"/>
      <c r="S33" s="270"/>
      <c r="T33" s="63">
        <f t="shared" si="3"/>
        <v>0</v>
      </c>
    </row>
    <row r="34" spans="1:20" ht="12.75" customHeight="1">
      <c r="A34" s="27"/>
      <c r="B34" s="27"/>
      <c r="C34" s="399"/>
      <c r="D34" s="350"/>
      <c r="E34" s="73"/>
      <c r="F34" s="32">
        <f t="shared" si="2"/>
        <v>0</v>
      </c>
      <c r="G34" s="59"/>
      <c r="H34" s="61"/>
      <c r="I34" s="61"/>
      <c r="J34" s="61"/>
      <c r="K34" s="61"/>
      <c r="L34" s="61"/>
      <c r="M34" s="61"/>
      <c r="N34" s="61"/>
      <c r="O34" s="61"/>
      <c r="P34" s="61"/>
      <c r="Q34" s="61"/>
      <c r="R34" s="61"/>
      <c r="S34" s="270"/>
      <c r="T34" s="63">
        <f t="shared" si="3"/>
        <v>0</v>
      </c>
    </row>
    <row r="35" spans="1:20" ht="12.75" customHeight="1">
      <c r="A35" s="27"/>
      <c r="B35" s="27"/>
      <c r="C35" s="399"/>
      <c r="D35" s="350"/>
      <c r="E35" s="73"/>
      <c r="F35" s="32">
        <f t="shared" si="2"/>
        <v>0</v>
      </c>
      <c r="G35" s="59"/>
      <c r="H35" s="61"/>
      <c r="I35" s="61"/>
      <c r="J35" s="61"/>
      <c r="K35" s="61"/>
      <c r="L35" s="61"/>
      <c r="M35" s="61"/>
      <c r="N35" s="61"/>
      <c r="O35" s="61"/>
      <c r="P35" s="61"/>
      <c r="Q35" s="61"/>
      <c r="R35" s="61"/>
      <c r="S35" s="270"/>
      <c r="T35" s="63">
        <f t="shared" si="3"/>
        <v>0</v>
      </c>
    </row>
    <row r="36" spans="1:20" ht="12.75" customHeight="1">
      <c r="A36" s="27"/>
      <c r="B36" s="27"/>
      <c r="C36" s="399"/>
      <c r="D36" s="350"/>
      <c r="E36" s="73"/>
      <c r="F36" s="32">
        <f t="shared" si="2"/>
        <v>0</v>
      </c>
      <c r="G36" s="59"/>
      <c r="H36" s="61"/>
      <c r="I36" s="61"/>
      <c r="J36" s="61"/>
      <c r="K36" s="61"/>
      <c r="L36" s="61"/>
      <c r="M36" s="61"/>
      <c r="N36" s="61"/>
      <c r="O36" s="61"/>
      <c r="P36" s="61"/>
      <c r="Q36" s="61"/>
      <c r="R36" s="61"/>
      <c r="S36" s="270"/>
      <c r="T36" s="63">
        <f t="shared" si="3"/>
        <v>0</v>
      </c>
    </row>
    <row r="37" spans="1:20" ht="12.75" customHeight="1">
      <c r="A37" s="27"/>
      <c r="B37" s="27"/>
      <c r="C37" s="399"/>
      <c r="D37" s="350"/>
      <c r="E37" s="73"/>
      <c r="F37" s="32">
        <f t="shared" si="2"/>
        <v>0</v>
      </c>
      <c r="G37" s="59"/>
      <c r="H37" s="61"/>
      <c r="I37" s="61"/>
      <c r="J37" s="61"/>
      <c r="K37" s="61"/>
      <c r="L37" s="61"/>
      <c r="M37" s="61"/>
      <c r="N37" s="61"/>
      <c r="O37" s="61"/>
      <c r="P37" s="61"/>
      <c r="Q37" s="61"/>
      <c r="R37" s="61"/>
      <c r="S37" s="270"/>
      <c r="T37" s="63">
        <f t="shared" si="3"/>
        <v>0</v>
      </c>
    </row>
    <row r="38" spans="1:20" ht="12.75" customHeight="1">
      <c r="A38" s="27"/>
      <c r="B38" s="27"/>
      <c r="C38" s="399"/>
      <c r="D38" s="350"/>
      <c r="E38" s="73"/>
      <c r="F38" s="32">
        <f t="shared" si="2"/>
        <v>0</v>
      </c>
      <c r="G38" s="59"/>
      <c r="H38" s="61"/>
      <c r="I38" s="61"/>
      <c r="J38" s="61"/>
      <c r="K38" s="61"/>
      <c r="L38" s="61"/>
      <c r="M38" s="61"/>
      <c r="N38" s="61"/>
      <c r="O38" s="61"/>
      <c r="P38" s="61"/>
      <c r="Q38" s="61"/>
      <c r="R38" s="61"/>
      <c r="S38" s="270"/>
      <c r="T38" s="63">
        <f t="shared" si="3"/>
        <v>0</v>
      </c>
    </row>
    <row r="39" spans="1:20" ht="12.75" customHeight="1">
      <c r="A39" s="64"/>
      <c r="B39" s="64"/>
      <c r="C39" s="399"/>
      <c r="D39" s="350"/>
      <c r="E39" s="73"/>
      <c r="F39" s="32">
        <f t="shared" si="2"/>
        <v>0</v>
      </c>
      <c r="G39" s="59"/>
      <c r="H39" s="61"/>
      <c r="I39" s="61"/>
      <c r="J39" s="61"/>
      <c r="K39" s="61"/>
      <c r="L39" s="61"/>
      <c r="M39" s="61"/>
      <c r="N39" s="61"/>
      <c r="O39" s="61"/>
      <c r="P39" s="61"/>
      <c r="Q39" s="61"/>
      <c r="R39" s="61"/>
      <c r="S39" s="270"/>
      <c r="T39" s="63">
        <f t="shared" si="3"/>
        <v>0</v>
      </c>
    </row>
    <row r="40" spans="1:20" ht="12.75" customHeight="1">
      <c r="A40" s="64"/>
      <c r="B40" s="64"/>
      <c r="C40" s="399"/>
      <c r="D40" s="350"/>
      <c r="E40" s="73"/>
      <c r="F40" s="32">
        <f t="shared" si="2"/>
        <v>0</v>
      </c>
      <c r="G40" s="59"/>
      <c r="H40" s="61"/>
      <c r="I40" s="61"/>
      <c r="J40" s="61"/>
      <c r="K40" s="61"/>
      <c r="L40" s="61"/>
      <c r="M40" s="61"/>
      <c r="N40" s="61"/>
      <c r="O40" s="61"/>
      <c r="P40" s="61"/>
      <c r="Q40" s="61"/>
      <c r="R40" s="61"/>
      <c r="S40" s="270"/>
      <c r="T40" s="63">
        <f t="shared" si="3"/>
        <v>0</v>
      </c>
    </row>
    <row r="41" spans="1:20" ht="12.75" customHeight="1">
      <c r="A41" s="64"/>
      <c r="B41" s="64"/>
      <c r="C41" s="399"/>
      <c r="D41" s="350"/>
      <c r="E41" s="73"/>
      <c r="F41" s="32">
        <f t="shared" si="2"/>
        <v>0</v>
      </c>
      <c r="G41" s="59"/>
      <c r="H41" s="61"/>
      <c r="I41" s="61"/>
      <c r="J41" s="61"/>
      <c r="K41" s="61"/>
      <c r="L41" s="61"/>
      <c r="M41" s="61"/>
      <c r="N41" s="61"/>
      <c r="O41" s="61"/>
      <c r="P41" s="61"/>
      <c r="Q41" s="61"/>
      <c r="R41" s="61"/>
      <c r="S41" s="270"/>
      <c r="T41" s="63">
        <f t="shared" si="3"/>
        <v>0</v>
      </c>
    </row>
    <row r="42" spans="1:20" ht="4.5" customHeight="1">
      <c r="A42" s="25"/>
      <c r="B42" s="30"/>
      <c r="C42" s="259"/>
      <c r="D42" s="259"/>
      <c r="E42" s="30"/>
      <c r="F42" s="22"/>
      <c r="G42" s="71"/>
    </row>
    <row r="43" spans="1:20" ht="12.75" customHeight="1">
      <c r="A43" s="25"/>
      <c r="B43" s="30"/>
      <c r="C43" s="30"/>
      <c r="D43" s="332" t="s">
        <v>107</v>
      </c>
      <c r="E43" s="314"/>
      <c r="F43" s="66">
        <f ca="1">SUM(F28:F43)</f>
        <v>0</v>
      </c>
      <c r="G43" s="67"/>
      <c r="H43" s="68">
        <f t="shared" ref="H43:T43" ca="1" si="4">SUM(H28:H43)</f>
        <v>0</v>
      </c>
      <c r="I43" s="68">
        <f t="shared" ca="1" si="4"/>
        <v>0</v>
      </c>
      <c r="J43" s="68">
        <f t="shared" ca="1" si="4"/>
        <v>0</v>
      </c>
      <c r="K43" s="68">
        <f t="shared" ca="1" si="4"/>
        <v>0</v>
      </c>
      <c r="L43" s="68">
        <f t="shared" ca="1" si="4"/>
        <v>0</v>
      </c>
      <c r="M43" s="68">
        <f t="shared" ca="1" si="4"/>
        <v>0</v>
      </c>
      <c r="N43" s="68">
        <f t="shared" ca="1" si="4"/>
        <v>0</v>
      </c>
      <c r="O43" s="68">
        <f t="shared" ca="1" si="4"/>
        <v>0</v>
      </c>
      <c r="P43" s="68">
        <f t="shared" ca="1" si="4"/>
        <v>0</v>
      </c>
      <c r="Q43" s="68">
        <f t="shared" ca="1" si="4"/>
        <v>0</v>
      </c>
      <c r="R43" s="68">
        <f t="shared" ca="1" si="4"/>
        <v>0</v>
      </c>
      <c r="S43" s="68">
        <f t="shared" ca="1" si="4"/>
        <v>0</v>
      </c>
      <c r="T43" s="70">
        <f t="shared" ca="1" si="4"/>
        <v>0</v>
      </c>
    </row>
    <row r="44" spans="1:20" ht="12.75" customHeight="1">
      <c r="A44" s="25"/>
      <c r="B44" s="30"/>
      <c r="C44" s="30"/>
      <c r="D44" s="30"/>
      <c r="E44" s="30"/>
      <c r="F44" s="22"/>
      <c r="G44" s="71"/>
    </row>
    <row r="45" spans="1:20" ht="12.75" customHeight="1">
      <c r="A45" s="4" t="s">
        <v>164</v>
      </c>
      <c r="B45" s="30"/>
      <c r="C45" s="30"/>
      <c r="D45" s="30"/>
      <c r="E45" s="30"/>
      <c r="F45" s="22"/>
      <c r="G45" s="71"/>
    </row>
    <row r="46" spans="1:20" ht="37.5" customHeight="1">
      <c r="A46" s="273" t="s">
        <v>213</v>
      </c>
      <c r="B46" s="396" t="s">
        <v>214</v>
      </c>
      <c r="C46" s="397"/>
      <c r="D46" s="397"/>
      <c r="E46" s="398"/>
      <c r="F46" s="26" t="s">
        <v>207</v>
      </c>
      <c r="G46" s="55"/>
      <c r="H46" s="56" t="s">
        <v>215</v>
      </c>
      <c r="I46" s="56" t="s">
        <v>215</v>
      </c>
      <c r="J46" s="56" t="s">
        <v>215</v>
      </c>
      <c r="K46" s="56" t="s">
        <v>215</v>
      </c>
      <c r="L46" s="56" t="s">
        <v>215</v>
      </c>
      <c r="M46" s="56" t="s">
        <v>215</v>
      </c>
      <c r="N46" s="56" t="s">
        <v>215</v>
      </c>
      <c r="O46" s="56" t="s">
        <v>215</v>
      </c>
      <c r="P46" s="56" t="s">
        <v>215</v>
      </c>
      <c r="Q46" s="56" t="s">
        <v>215</v>
      </c>
      <c r="R46" s="56" t="s">
        <v>215</v>
      </c>
      <c r="S46" s="56" t="s">
        <v>215</v>
      </c>
      <c r="T46" s="58" t="s">
        <v>216</v>
      </c>
    </row>
    <row r="47" spans="1:20" ht="12.75" customHeight="1">
      <c r="A47" s="27"/>
      <c r="B47" s="394"/>
      <c r="C47" s="395"/>
      <c r="D47" s="395"/>
      <c r="E47" s="350"/>
      <c r="F47" s="31">
        <f t="shared" ref="F47:F49" si="5">SUM(H47:I47)</f>
        <v>0</v>
      </c>
      <c r="G47" s="59"/>
      <c r="H47" s="61"/>
      <c r="I47" s="61"/>
      <c r="J47" s="61"/>
      <c r="K47" s="61"/>
      <c r="L47" s="61"/>
      <c r="M47" s="61"/>
      <c r="N47" s="61"/>
      <c r="O47" s="61"/>
      <c r="P47" s="61"/>
      <c r="Q47" s="61"/>
      <c r="R47" s="61"/>
      <c r="S47" s="270"/>
      <c r="T47" s="63">
        <f t="shared" ref="T47:T49" si="6">F47-H47-I47-J47-K47-L47-M47-N47-O47-P47-Q47-R47-S47</f>
        <v>0</v>
      </c>
    </row>
    <row r="48" spans="1:20" ht="12.75" customHeight="1">
      <c r="A48" s="64"/>
      <c r="B48" s="394"/>
      <c r="C48" s="395"/>
      <c r="D48" s="395"/>
      <c r="E48" s="350"/>
      <c r="F48" s="31">
        <f t="shared" si="5"/>
        <v>0</v>
      </c>
      <c r="G48" s="59"/>
      <c r="H48" s="61"/>
      <c r="I48" s="61"/>
      <c r="J48" s="61"/>
      <c r="K48" s="61"/>
      <c r="L48" s="61"/>
      <c r="M48" s="61"/>
      <c r="N48" s="61"/>
      <c r="O48" s="61"/>
      <c r="P48" s="61"/>
      <c r="Q48" s="61"/>
      <c r="R48" s="61"/>
      <c r="S48" s="270"/>
      <c r="T48" s="63">
        <f t="shared" si="6"/>
        <v>0</v>
      </c>
    </row>
    <row r="49" spans="1:20" ht="12.75" customHeight="1">
      <c r="A49" s="64"/>
      <c r="B49" s="394"/>
      <c r="C49" s="395"/>
      <c r="D49" s="395"/>
      <c r="E49" s="350"/>
      <c r="F49" s="74">
        <f t="shared" si="5"/>
        <v>0</v>
      </c>
      <c r="G49" s="59"/>
      <c r="H49" s="61"/>
      <c r="I49" s="61"/>
      <c r="J49" s="61"/>
      <c r="K49" s="61"/>
      <c r="L49" s="61"/>
      <c r="M49" s="61"/>
      <c r="N49" s="61"/>
      <c r="O49" s="61"/>
      <c r="P49" s="61"/>
      <c r="Q49" s="61"/>
      <c r="R49" s="61"/>
      <c r="S49" s="270"/>
      <c r="T49" s="63">
        <f t="shared" si="6"/>
        <v>0</v>
      </c>
    </row>
    <row r="50" spans="1:20" ht="3" customHeight="1">
      <c r="B50" s="33"/>
      <c r="C50" s="33"/>
      <c r="D50" s="33"/>
      <c r="E50" s="33"/>
      <c r="F50" s="22"/>
      <c r="G50" s="71"/>
    </row>
    <row r="51" spans="1:20" ht="12.75" customHeight="1">
      <c r="A51" s="34"/>
      <c r="B51" s="33"/>
      <c r="C51" s="33"/>
      <c r="D51" s="332" t="s">
        <v>119</v>
      </c>
      <c r="E51" s="314"/>
      <c r="F51" s="66">
        <f>SUM(F47:F50)</f>
        <v>0</v>
      </c>
      <c r="G51" s="67"/>
      <c r="H51" s="68">
        <f t="shared" ref="H51:S51" ca="1" si="7">SUM(H46:H51)</f>
        <v>0</v>
      </c>
      <c r="I51" s="68">
        <f t="shared" ca="1" si="7"/>
        <v>0</v>
      </c>
      <c r="J51" s="68">
        <f t="shared" ca="1" si="7"/>
        <v>0</v>
      </c>
      <c r="K51" s="68">
        <f t="shared" ca="1" si="7"/>
        <v>0</v>
      </c>
      <c r="L51" s="68">
        <f t="shared" ca="1" si="7"/>
        <v>0</v>
      </c>
      <c r="M51" s="68">
        <f t="shared" ca="1" si="7"/>
        <v>0</v>
      </c>
      <c r="N51" s="68">
        <f t="shared" ca="1" si="7"/>
        <v>0</v>
      </c>
      <c r="O51" s="68">
        <f t="shared" ca="1" si="7"/>
        <v>0</v>
      </c>
      <c r="P51" s="68">
        <f t="shared" ca="1" si="7"/>
        <v>0</v>
      </c>
      <c r="Q51" s="68">
        <f t="shared" ca="1" si="7"/>
        <v>0</v>
      </c>
      <c r="R51" s="68">
        <f t="shared" ca="1" si="7"/>
        <v>0</v>
      </c>
      <c r="S51" s="69">
        <f t="shared" ca="1" si="7"/>
        <v>0</v>
      </c>
      <c r="T51" s="70">
        <f ca="1">SUM(T47:T51)</f>
        <v>0</v>
      </c>
    </row>
    <row r="52" spans="1:20" ht="12.75" customHeight="1">
      <c r="A52" s="34"/>
      <c r="B52" s="33"/>
      <c r="C52" s="33"/>
      <c r="D52" s="33"/>
      <c r="E52" s="33"/>
      <c r="F52" s="22"/>
      <c r="G52" s="71"/>
    </row>
    <row r="53" spans="1:20" ht="12.75" customHeight="1">
      <c r="A53" s="35" t="s">
        <v>165</v>
      </c>
      <c r="B53" s="36"/>
      <c r="C53" s="315"/>
      <c r="D53" s="314"/>
      <c r="E53" s="314"/>
      <c r="G53" s="75"/>
    </row>
    <row r="54" spans="1:20" ht="35.25" customHeight="1">
      <c r="A54" s="273" t="s">
        <v>213</v>
      </c>
      <c r="B54" s="396" t="s">
        <v>214</v>
      </c>
      <c r="C54" s="397"/>
      <c r="D54" s="397"/>
      <c r="E54" s="398"/>
      <c r="F54" s="26" t="s">
        <v>207</v>
      </c>
      <c r="G54" s="55"/>
      <c r="H54" s="56" t="s">
        <v>217</v>
      </c>
      <c r="I54" s="56" t="s">
        <v>217</v>
      </c>
      <c r="J54" s="56" t="s">
        <v>217</v>
      </c>
      <c r="K54" s="56" t="s">
        <v>217</v>
      </c>
      <c r="L54" s="56" t="s">
        <v>217</v>
      </c>
      <c r="M54" s="56" t="s">
        <v>217</v>
      </c>
      <c r="N54" s="56" t="s">
        <v>217</v>
      </c>
      <c r="O54" s="56" t="s">
        <v>217</v>
      </c>
      <c r="P54" s="56" t="s">
        <v>217</v>
      </c>
      <c r="Q54" s="56" t="s">
        <v>217</v>
      </c>
      <c r="R54" s="56" t="s">
        <v>217</v>
      </c>
      <c r="S54" s="56" t="s">
        <v>217</v>
      </c>
      <c r="T54" s="58" t="s">
        <v>218</v>
      </c>
    </row>
    <row r="55" spans="1:20" ht="12.75" customHeight="1">
      <c r="A55" s="27"/>
      <c r="B55" s="394"/>
      <c r="C55" s="395"/>
      <c r="D55" s="395"/>
      <c r="E55" s="350"/>
      <c r="F55" s="37">
        <f t="shared" ref="F55:F63" si="8">SUM(H55:I55)</f>
        <v>0</v>
      </c>
      <c r="G55" s="76"/>
      <c r="H55" s="61"/>
      <c r="I55" s="61"/>
      <c r="J55" s="61"/>
      <c r="K55" s="61"/>
      <c r="L55" s="61"/>
      <c r="M55" s="61"/>
      <c r="N55" s="61"/>
      <c r="O55" s="61"/>
      <c r="P55" s="61"/>
      <c r="Q55" s="61"/>
      <c r="R55" s="61"/>
      <c r="S55" s="270"/>
      <c r="T55" s="63">
        <f t="shared" ref="T55:T63" si="9">F55-H55-I55-J55-K55-L55-M55-N55-O55-P55-Q55-R55-S55</f>
        <v>0</v>
      </c>
    </row>
    <row r="56" spans="1:20" ht="12.75" customHeight="1">
      <c r="A56" s="27"/>
      <c r="B56" s="394"/>
      <c r="C56" s="395"/>
      <c r="D56" s="395"/>
      <c r="E56" s="350"/>
      <c r="F56" s="37">
        <f t="shared" si="8"/>
        <v>0</v>
      </c>
      <c r="G56" s="76"/>
      <c r="H56" s="61"/>
      <c r="I56" s="61"/>
      <c r="J56" s="61"/>
      <c r="K56" s="61"/>
      <c r="L56" s="61"/>
      <c r="M56" s="61"/>
      <c r="N56" s="61"/>
      <c r="O56" s="61"/>
      <c r="P56" s="61"/>
      <c r="Q56" s="61"/>
      <c r="R56" s="61"/>
      <c r="S56" s="270"/>
      <c r="T56" s="63">
        <f t="shared" si="9"/>
        <v>0</v>
      </c>
    </row>
    <row r="57" spans="1:20" ht="12.75" customHeight="1">
      <c r="A57" s="27"/>
      <c r="B57" s="394"/>
      <c r="C57" s="395"/>
      <c r="D57" s="395"/>
      <c r="E57" s="350"/>
      <c r="F57" s="37">
        <f t="shared" si="8"/>
        <v>0</v>
      </c>
      <c r="G57" s="76"/>
      <c r="H57" s="61"/>
      <c r="I57" s="61"/>
      <c r="J57" s="61"/>
      <c r="K57" s="61"/>
      <c r="L57" s="61"/>
      <c r="M57" s="61"/>
      <c r="N57" s="61"/>
      <c r="O57" s="61"/>
      <c r="P57" s="61"/>
      <c r="Q57" s="61"/>
      <c r="R57" s="61"/>
      <c r="S57" s="270"/>
      <c r="T57" s="63">
        <f t="shared" si="9"/>
        <v>0</v>
      </c>
    </row>
    <row r="58" spans="1:20" ht="12.75" customHeight="1">
      <c r="A58" s="27"/>
      <c r="B58" s="394"/>
      <c r="C58" s="395"/>
      <c r="D58" s="395"/>
      <c r="E58" s="350"/>
      <c r="F58" s="37">
        <f t="shared" si="8"/>
        <v>0</v>
      </c>
      <c r="G58" s="76"/>
      <c r="H58" s="61"/>
      <c r="I58" s="61"/>
      <c r="J58" s="61"/>
      <c r="K58" s="61"/>
      <c r="L58" s="61"/>
      <c r="M58" s="61"/>
      <c r="N58" s="61"/>
      <c r="O58" s="61"/>
      <c r="P58" s="61"/>
      <c r="Q58" s="61"/>
      <c r="R58" s="61"/>
      <c r="S58" s="270"/>
      <c r="T58" s="63">
        <f t="shared" si="9"/>
        <v>0</v>
      </c>
    </row>
    <row r="59" spans="1:20" ht="12.75" customHeight="1">
      <c r="A59" s="27"/>
      <c r="B59" s="394"/>
      <c r="C59" s="395"/>
      <c r="D59" s="395"/>
      <c r="E59" s="350"/>
      <c r="F59" s="37">
        <f t="shared" si="8"/>
        <v>0</v>
      </c>
      <c r="G59" s="76"/>
      <c r="H59" s="61"/>
      <c r="I59" s="61"/>
      <c r="J59" s="61"/>
      <c r="K59" s="61"/>
      <c r="L59" s="61"/>
      <c r="M59" s="61"/>
      <c r="N59" s="61"/>
      <c r="O59" s="61"/>
      <c r="P59" s="61"/>
      <c r="Q59" s="61"/>
      <c r="R59" s="61"/>
      <c r="S59" s="270"/>
      <c r="T59" s="63">
        <f t="shared" si="9"/>
        <v>0</v>
      </c>
    </row>
    <row r="60" spans="1:20" ht="12.75" customHeight="1">
      <c r="A60" s="64"/>
      <c r="B60" s="394"/>
      <c r="C60" s="395"/>
      <c r="D60" s="395"/>
      <c r="E60" s="350"/>
      <c r="F60" s="37">
        <f t="shared" si="8"/>
        <v>0</v>
      </c>
      <c r="G60" s="76"/>
      <c r="H60" s="61"/>
      <c r="I60" s="61"/>
      <c r="J60" s="61"/>
      <c r="K60" s="61"/>
      <c r="L60" s="61"/>
      <c r="M60" s="61"/>
      <c r="N60" s="61"/>
      <c r="O60" s="61"/>
      <c r="P60" s="61"/>
      <c r="Q60" s="61"/>
      <c r="R60" s="61"/>
      <c r="S60" s="270"/>
      <c r="T60" s="63">
        <f t="shared" si="9"/>
        <v>0</v>
      </c>
    </row>
    <row r="61" spans="1:20" ht="12.75" customHeight="1">
      <c r="A61" s="64"/>
      <c r="B61" s="394"/>
      <c r="C61" s="395"/>
      <c r="D61" s="395"/>
      <c r="E61" s="350"/>
      <c r="F61" s="37">
        <f t="shared" si="8"/>
        <v>0</v>
      </c>
      <c r="G61" s="76"/>
      <c r="H61" s="61"/>
      <c r="I61" s="61"/>
      <c r="J61" s="61"/>
      <c r="K61" s="61"/>
      <c r="L61" s="61"/>
      <c r="M61" s="61"/>
      <c r="N61" s="61"/>
      <c r="O61" s="61"/>
      <c r="P61" s="61"/>
      <c r="Q61" s="61"/>
      <c r="R61" s="61"/>
      <c r="S61" s="270"/>
      <c r="T61" s="63">
        <f t="shared" si="9"/>
        <v>0</v>
      </c>
    </row>
    <row r="62" spans="1:20" ht="12.75" customHeight="1">
      <c r="A62" s="27"/>
      <c r="B62" s="394"/>
      <c r="C62" s="395"/>
      <c r="D62" s="395"/>
      <c r="E62" s="350"/>
      <c r="F62" s="37">
        <f t="shared" si="8"/>
        <v>0</v>
      </c>
      <c r="G62" s="76"/>
      <c r="H62" s="61"/>
      <c r="I62" s="61"/>
      <c r="J62" s="61"/>
      <c r="K62" s="61"/>
      <c r="L62" s="61"/>
      <c r="M62" s="61"/>
      <c r="N62" s="61"/>
      <c r="O62" s="61"/>
      <c r="P62" s="61"/>
      <c r="Q62" s="61"/>
      <c r="R62" s="61"/>
      <c r="S62" s="270"/>
      <c r="T62" s="63">
        <f t="shared" si="9"/>
        <v>0</v>
      </c>
    </row>
    <row r="63" spans="1:20" ht="12.75" customHeight="1">
      <c r="A63" s="64"/>
      <c r="B63" s="394"/>
      <c r="C63" s="395"/>
      <c r="D63" s="395"/>
      <c r="E63" s="350"/>
      <c r="F63" s="38">
        <f t="shared" si="8"/>
        <v>0</v>
      </c>
      <c r="G63" s="76"/>
      <c r="H63" s="61"/>
      <c r="I63" s="61"/>
      <c r="J63" s="61"/>
      <c r="K63" s="61"/>
      <c r="L63" s="61"/>
      <c r="M63" s="61"/>
      <c r="N63" s="61"/>
      <c r="O63" s="61"/>
      <c r="P63" s="61"/>
      <c r="Q63" s="61"/>
      <c r="R63" s="61"/>
      <c r="S63" s="270"/>
      <c r="T63" s="63">
        <f t="shared" si="9"/>
        <v>0</v>
      </c>
    </row>
    <row r="64" spans="1:20" ht="3" customHeight="1">
      <c r="A64" s="33"/>
      <c r="B64" s="267"/>
      <c r="C64" s="267"/>
      <c r="D64" s="267"/>
      <c r="E64" s="267"/>
      <c r="F64" s="22"/>
      <c r="G64" s="71"/>
    </row>
    <row r="65" spans="1:20" ht="12.75" customHeight="1">
      <c r="A65" s="33"/>
      <c r="B65" s="25"/>
      <c r="C65" s="25"/>
      <c r="D65" s="332" t="s">
        <v>219</v>
      </c>
      <c r="E65" s="314"/>
      <c r="F65" s="66">
        <f>SUM(F55:F64)</f>
        <v>0</v>
      </c>
      <c r="G65" s="67"/>
      <c r="H65" s="68">
        <f t="shared" ref="H65:S65" ca="1" si="10">SUM(H60:H65)</f>
        <v>0</v>
      </c>
      <c r="I65" s="68">
        <f t="shared" ca="1" si="10"/>
        <v>0</v>
      </c>
      <c r="J65" s="68">
        <f t="shared" ca="1" si="10"/>
        <v>0</v>
      </c>
      <c r="K65" s="68">
        <f t="shared" ca="1" si="10"/>
        <v>0</v>
      </c>
      <c r="L65" s="68">
        <f t="shared" ca="1" si="10"/>
        <v>0</v>
      </c>
      <c r="M65" s="68">
        <f t="shared" ca="1" si="10"/>
        <v>0</v>
      </c>
      <c r="N65" s="68">
        <f t="shared" ca="1" si="10"/>
        <v>0</v>
      </c>
      <c r="O65" s="68">
        <f t="shared" ca="1" si="10"/>
        <v>0</v>
      </c>
      <c r="P65" s="68">
        <f t="shared" ca="1" si="10"/>
        <v>0</v>
      </c>
      <c r="Q65" s="68">
        <f t="shared" ca="1" si="10"/>
        <v>0</v>
      </c>
      <c r="R65" s="68">
        <f t="shared" ca="1" si="10"/>
        <v>0</v>
      </c>
      <c r="S65" s="68">
        <f t="shared" ca="1" si="10"/>
        <v>0</v>
      </c>
      <c r="T65" s="70">
        <f ca="1">SUM(T55:T65)</f>
        <v>0</v>
      </c>
    </row>
    <row r="66" spans="1:20" ht="12.75" customHeight="1">
      <c r="A66" s="33"/>
      <c r="B66" s="25"/>
      <c r="C66" s="25"/>
      <c r="D66" s="261"/>
      <c r="E66" s="261"/>
      <c r="F66" s="66"/>
      <c r="G66" s="67"/>
    </row>
    <row r="67" spans="1:20" ht="12.75" customHeight="1">
      <c r="A67" s="35" t="s">
        <v>220</v>
      </c>
      <c r="B67" s="36"/>
      <c r="C67" s="315"/>
      <c r="D67" s="314"/>
      <c r="E67" s="314"/>
      <c r="G67" s="75"/>
    </row>
    <row r="68" spans="1:20" ht="12.75" customHeight="1">
      <c r="A68" s="273" t="s">
        <v>213</v>
      </c>
      <c r="B68" s="396" t="s">
        <v>214</v>
      </c>
      <c r="C68" s="397"/>
      <c r="D68" s="397"/>
      <c r="E68" s="398"/>
      <c r="F68" s="26" t="s">
        <v>207</v>
      </c>
      <c r="G68" s="55"/>
      <c r="H68" s="56" t="s">
        <v>221</v>
      </c>
      <c r="I68" s="56" t="s">
        <v>221</v>
      </c>
      <c r="J68" s="56" t="s">
        <v>221</v>
      </c>
      <c r="K68" s="56" t="s">
        <v>221</v>
      </c>
      <c r="L68" s="56" t="s">
        <v>221</v>
      </c>
      <c r="M68" s="56" t="s">
        <v>221</v>
      </c>
      <c r="N68" s="56" t="s">
        <v>221</v>
      </c>
      <c r="O68" s="56" t="s">
        <v>221</v>
      </c>
      <c r="P68" s="56" t="s">
        <v>221</v>
      </c>
      <c r="Q68" s="56" t="s">
        <v>221</v>
      </c>
      <c r="R68" s="56" t="s">
        <v>221</v>
      </c>
      <c r="S68" s="56" t="s">
        <v>221</v>
      </c>
      <c r="T68" s="58" t="s">
        <v>222</v>
      </c>
    </row>
    <row r="69" spans="1:20" ht="12.75" customHeight="1">
      <c r="A69" s="27"/>
      <c r="F69" s="37">
        <f t="shared" ref="F69:F77" si="11">SUM(H69:I69)</f>
        <v>0</v>
      </c>
      <c r="G69" s="76"/>
      <c r="H69" s="61"/>
      <c r="I69" s="61"/>
      <c r="J69" s="61"/>
      <c r="K69" s="61"/>
      <c r="L69" s="61"/>
      <c r="M69" s="61"/>
      <c r="N69" s="61"/>
      <c r="O69" s="61"/>
      <c r="P69" s="61"/>
      <c r="Q69" s="61"/>
      <c r="R69" s="61"/>
      <c r="S69" s="270"/>
      <c r="T69" s="63">
        <f t="shared" ref="T69:T77" si="12">F69-H69-I69-J69-K69-L69-M69-N69-O69-P69-Q69-R69-S69</f>
        <v>0</v>
      </c>
    </row>
    <row r="70" spans="1:20" ht="12.75" customHeight="1">
      <c r="A70" s="27"/>
      <c r="B70" s="394"/>
      <c r="C70" s="395"/>
      <c r="D70" s="395"/>
      <c r="E70" s="350"/>
      <c r="F70" s="37">
        <f t="shared" si="11"/>
        <v>0</v>
      </c>
      <c r="G70" s="76"/>
      <c r="H70" s="61"/>
      <c r="I70" s="61"/>
      <c r="J70" s="61"/>
      <c r="K70" s="61"/>
      <c r="L70" s="61"/>
      <c r="M70" s="61"/>
      <c r="N70" s="61"/>
      <c r="O70" s="61"/>
      <c r="P70" s="61"/>
      <c r="Q70" s="61"/>
      <c r="R70" s="61"/>
      <c r="S70" s="270"/>
      <c r="T70" s="63">
        <f t="shared" si="12"/>
        <v>0</v>
      </c>
    </row>
    <row r="71" spans="1:20" ht="12.75" customHeight="1">
      <c r="A71" s="27"/>
      <c r="B71" s="394"/>
      <c r="C71" s="395"/>
      <c r="D71" s="395"/>
      <c r="E71" s="350"/>
      <c r="F71" s="37">
        <f t="shared" si="11"/>
        <v>0</v>
      </c>
      <c r="G71" s="76"/>
      <c r="H71" s="61"/>
      <c r="I71" s="61"/>
      <c r="J71" s="61"/>
      <c r="K71" s="61"/>
      <c r="L71" s="61"/>
      <c r="M71" s="61"/>
      <c r="N71" s="61"/>
      <c r="O71" s="61"/>
      <c r="P71" s="61"/>
      <c r="Q71" s="61"/>
      <c r="R71" s="61"/>
      <c r="S71" s="270"/>
      <c r="T71" s="63">
        <f t="shared" si="12"/>
        <v>0</v>
      </c>
    </row>
    <row r="72" spans="1:20" ht="12.75" customHeight="1">
      <c r="A72" s="27"/>
      <c r="B72" s="394"/>
      <c r="C72" s="395"/>
      <c r="D72" s="395"/>
      <c r="E72" s="350"/>
      <c r="F72" s="37">
        <f t="shared" si="11"/>
        <v>0</v>
      </c>
      <c r="G72" s="76"/>
      <c r="H72" s="61"/>
      <c r="I72" s="61"/>
      <c r="J72" s="61"/>
      <c r="K72" s="61"/>
      <c r="L72" s="61"/>
      <c r="M72" s="61"/>
      <c r="N72" s="61"/>
      <c r="O72" s="61"/>
      <c r="P72" s="61"/>
      <c r="Q72" s="61"/>
      <c r="R72" s="61"/>
      <c r="S72" s="270"/>
      <c r="T72" s="63">
        <f t="shared" si="12"/>
        <v>0</v>
      </c>
    </row>
    <row r="73" spans="1:20" ht="12.75" customHeight="1">
      <c r="A73" s="27"/>
      <c r="B73" s="394"/>
      <c r="C73" s="395"/>
      <c r="D73" s="395"/>
      <c r="E73" s="350"/>
      <c r="F73" s="37">
        <f t="shared" si="11"/>
        <v>0</v>
      </c>
      <c r="G73" s="76"/>
      <c r="H73" s="61"/>
      <c r="I73" s="61"/>
      <c r="J73" s="61"/>
      <c r="K73" s="61"/>
      <c r="L73" s="61"/>
      <c r="M73" s="61"/>
      <c r="N73" s="61"/>
      <c r="O73" s="61"/>
      <c r="P73" s="61"/>
      <c r="Q73" s="61"/>
      <c r="R73" s="61"/>
      <c r="S73" s="270"/>
      <c r="T73" s="63">
        <f t="shared" si="12"/>
        <v>0</v>
      </c>
    </row>
    <row r="74" spans="1:20" ht="12.75" customHeight="1">
      <c r="A74" s="64"/>
      <c r="B74" s="394"/>
      <c r="C74" s="395"/>
      <c r="D74" s="395"/>
      <c r="E74" s="350"/>
      <c r="F74" s="37">
        <f t="shared" si="11"/>
        <v>0</v>
      </c>
      <c r="G74" s="76"/>
      <c r="H74" s="61"/>
      <c r="I74" s="61"/>
      <c r="J74" s="61"/>
      <c r="K74" s="61"/>
      <c r="L74" s="61"/>
      <c r="M74" s="61"/>
      <c r="N74" s="61"/>
      <c r="O74" s="61"/>
      <c r="P74" s="61"/>
      <c r="Q74" s="61"/>
      <c r="R74" s="61"/>
      <c r="S74" s="270"/>
      <c r="T74" s="63">
        <f t="shared" si="12"/>
        <v>0</v>
      </c>
    </row>
    <row r="75" spans="1:20" ht="12.75" customHeight="1">
      <c r="A75" s="64"/>
      <c r="B75" s="394"/>
      <c r="C75" s="395"/>
      <c r="D75" s="395"/>
      <c r="E75" s="350"/>
      <c r="F75" s="37">
        <f t="shared" si="11"/>
        <v>0</v>
      </c>
      <c r="G75" s="76"/>
      <c r="H75" s="61"/>
      <c r="I75" s="61"/>
      <c r="J75" s="61"/>
      <c r="K75" s="61"/>
      <c r="L75" s="61"/>
      <c r="M75" s="61"/>
      <c r="N75" s="61"/>
      <c r="O75" s="61"/>
      <c r="P75" s="61"/>
      <c r="Q75" s="61"/>
      <c r="R75" s="61"/>
      <c r="S75" s="270"/>
      <c r="T75" s="63">
        <f t="shared" si="12"/>
        <v>0</v>
      </c>
    </row>
    <row r="76" spans="1:20" ht="12.75" customHeight="1">
      <c r="A76" s="27"/>
      <c r="B76" s="394"/>
      <c r="C76" s="395"/>
      <c r="D76" s="395"/>
      <c r="E76" s="350"/>
      <c r="F76" s="37">
        <f t="shared" si="11"/>
        <v>0</v>
      </c>
      <c r="G76" s="76"/>
      <c r="H76" s="61"/>
      <c r="I76" s="61"/>
      <c r="J76" s="61"/>
      <c r="K76" s="61"/>
      <c r="L76" s="61"/>
      <c r="M76" s="61"/>
      <c r="N76" s="61"/>
      <c r="O76" s="61"/>
      <c r="P76" s="61"/>
      <c r="Q76" s="61"/>
      <c r="R76" s="61"/>
      <c r="S76" s="270"/>
      <c r="T76" s="63">
        <f t="shared" si="12"/>
        <v>0</v>
      </c>
    </row>
    <row r="77" spans="1:20" ht="12.75" customHeight="1">
      <c r="A77" s="64"/>
      <c r="B77" s="394"/>
      <c r="C77" s="395"/>
      <c r="D77" s="395"/>
      <c r="E77" s="350"/>
      <c r="F77" s="38">
        <f t="shared" si="11"/>
        <v>0</v>
      </c>
      <c r="G77" s="76"/>
      <c r="H77" s="61"/>
      <c r="I77" s="61"/>
      <c r="J77" s="61"/>
      <c r="K77" s="61"/>
      <c r="L77" s="61"/>
      <c r="M77" s="61"/>
      <c r="N77" s="61"/>
      <c r="O77" s="61"/>
      <c r="P77" s="61"/>
      <c r="Q77" s="61"/>
      <c r="R77" s="61"/>
      <c r="S77" s="270"/>
      <c r="T77" s="63">
        <f t="shared" si="12"/>
        <v>0</v>
      </c>
    </row>
    <row r="78" spans="1:20" ht="12.75" customHeight="1">
      <c r="A78" s="33"/>
      <c r="B78" s="267"/>
      <c r="C78" s="267"/>
      <c r="D78" s="267"/>
      <c r="E78" s="267"/>
      <c r="F78" s="22"/>
      <c r="G78" s="71"/>
    </row>
    <row r="79" spans="1:20" ht="12.75" customHeight="1">
      <c r="A79" s="33"/>
      <c r="B79" s="25"/>
      <c r="C79" s="25"/>
      <c r="D79" s="332" t="s">
        <v>223</v>
      </c>
      <c r="E79" s="314"/>
      <c r="F79" s="66">
        <f>SUM(F69:F78)</f>
        <v>0</v>
      </c>
      <c r="G79" s="67"/>
      <c r="H79" s="68">
        <f t="shared" ref="H79:S79" ca="1" si="13">SUM(H74:H79)</f>
        <v>0</v>
      </c>
      <c r="I79" s="68">
        <f t="shared" ca="1" si="13"/>
        <v>0</v>
      </c>
      <c r="J79" s="68">
        <f t="shared" ca="1" si="13"/>
        <v>0</v>
      </c>
      <c r="K79" s="68">
        <f t="shared" ca="1" si="13"/>
        <v>0</v>
      </c>
      <c r="L79" s="68">
        <f t="shared" ca="1" si="13"/>
        <v>0</v>
      </c>
      <c r="M79" s="68">
        <f t="shared" ca="1" si="13"/>
        <v>0</v>
      </c>
      <c r="N79" s="68">
        <f t="shared" ca="1" si="13"/>
        <v>0</v>
      </c>
      <c r="O79" s="68">
        <f t="shared" ca="1" si="13"/>
        <v>0</v>
      </c>
      <c r="P79" s="68">
        <f t="shared" ca="1" si="13"/>
        <v>0</v>
      </c>
      <c r="Q79" s="68">
        <f t="shared" ca="1" si="13"/>
        <v>0</v>
      </c>
      <c r="R79" s="68">
        <f t="shared" ca="1" si="13"/>
        <v>0</v>
      </c>
      <c r="S79" s="68">
        <f t="shared" ca="1" si="13"/>
        <v>0</v>
      </c>
      <c r="T79" s="70">
        <f ca="1">SUM(T69:T79)</f>
        <v>0</v>
      </c>
    </row>
    <row r="80" spans="1:20" ht="12.75" customHeight="1">
      <c r="A80" s="33"/>
      <c r="B80" s="25"/>
      <c r="C80" s="25"/>
      <c r="D80" s="25"/>
      <c r="E80" s="25"/>
      <c r="F80" s="22"/>
      <c r="G80" s="71"/>
    </row>
    <row r="81" spans="1:20" ht="12.75" customHeight="1">
      <c r="A81" s="35" t="s">
        <v>137</v>
      </c>
      <c r="B81" s="30"/>
      <c r="C81" s="30"/>
      <c r="D81" s="30"/>
      <c r="E81" s="30"/>
      <c r="F81" s="22"/>
      <c r="G81" s="71"/>
    </row>
    <row r="82" spans="1:20" ht="33" customHeight="1">
      <c r="A82" s="77" t="s">
        <v>213</v>
      </c>
      <c r="B82" s="415" t="s">
        <v>214</v>
      </c>
      <c r="C82" s="397"/>
      <c r="D82" s="397"/>
      <c r="E82" s="398"/>
      <c r="F82" s="26" t="s">
        <v>207</v>
      </c>
      <c r="G82" s="55"/>
      <c r="H82" s="56" t="s">
        <v>224</v>
      </c>
      <c r="I82" s="56" t="s">
        <v>224</v>
      </c>
      <c r="J82" s="56" t="s">
        <v>224</v>
      </c>
      <c r="K82" s="56" t="s">
        <v>224</v>
      </c>
      <c r="L82" s="56" t="s">
        <v>224</v>
      </c>
      <c r="M82" s="56" t="s">
        <v>224</v>
      </c>
      <c r="N82" s="56" t="s">
        <v>224</v>
      </c>
      <c r="O82" s="56" t="s">
        <v>224</v>
      </c>
      <c r="P82" s="56" t="s">
        <v>224</v>
      </c>
      <c r="Q82" s="56" t="s">
        <v>224</v>
      </c>
      <c r="R82" s="56" t="s">
        <v>224</v>
      </c>
      <c r="S82" s="56" t="s">
        <v>224</v>
      </c>
      <c r="T82" s="58" t="s">
        <v>225</v>
      </c>
    </row>
    <row r="83" spans="1:20" ht="12.75" customHeight="1">
      <c r="A83" s="27"/>
      <c r="B83" s="394"/>
      <c r="C83" s="395"/>
      <c r="D83" s="395"/>
      <c r="E83" s="350"/>
      <c r="F83" s="37">
        <f t="shared" ref="F83:F87" si="14">SUM(H83:I83)</f>
        <v>0</v>
      </c>
      <c r="G83" s="76"/>
      <c r="H83" s="61"/>
      <c r="I83" s="61"/>
      <c r="J83" s="61"/>
      <c r="K83" s="61"/>
      <c r="L83" s="61"/>
      <c r="M83" s="61"/>
      <c r="N83" s="61"/>
      <c r="O83" s="61"/>
      <c r="P83" s="61"/>
      <c r="Q83" s="61"/>
      <c r="R83" s="61"/>
      <c r="S83" s="270"/>
      <c r="T83" s="63">
        <f t="shared" ref="T83:T87" si="15">F83-H83-I83-J83-K83-L83-M83-N83-O83-P83-Q83-R83-S83</f>
        <v>0</v>
      </c>
    </row>
    <row r="84" spans="1:20" ht="12.75" customHeight="1">
      <c r="A84" s="64"/>
      <c r="B84" s="394"/>
      <c r="C84" s="395"/>
      <c r="D84" s="395"/>
      <c r="E84" s="350"/>
      <c r="F84" s="37">
        <f t="shared" si="14"/>
        <v>0</v>
      </c>
      <c r="G84" s="76"/>
      <c r="H84" s="61"/>
      <c r="I84" s="61"/>
      <c r="J84" s="61"/>
      <c r="K84" s="61"/>
      <c r="L84" s="61"/>
      <c r="M84" s="61"/>
      <c r="N84" s="61"/>
      <c r="O84" s="61"/>
      <c r="P84" s="61"/>
      <c r="Q84" s="61"/>
      <c r="R84" s="61"/>
      <c r="S84" s="270"/>
      <c r="T84" s="63">
        <f t="shared" si="15"/>
        <v>0</v>
      </c>
    </row>
    <row r="85" spans="1:20" ht="12.75" customHeight="1">
      <c r="A85" s="64"/>
      <c r="B85" s="394"/>
      <c r="C85" s="395"/>
      <c r="D85" s="395"/>
      <c r="E85" s="350"/>
      <c r="F85" s="38">
        <f t="shared" si="14"/>
        <v>0</v>
      </c>
      <c r="G85" s="76"/>
      <c r="H85" s="61"/>
      <c r="I85" s="61"/>
      <c r="J85" s="61"/>
      <c r="K85" s="61"/>
      <c r="L85" s="61"/>
      <c r="M85" s="61"/>
      <c r="N85" s="61"/>
      <c r="O85" s="61"/>
      <c r="P85" s="61"/>
      <c r="Q85" s="61"/>
      <c r="R85" s="61"/>
      <c r="S85" s="270"/>
      <c r="T85" s="63">
        <f t="shared" si="15"/>
        <v>0</v>
      </c>
    </row>
    <row r="86" spans="1:20" ht="12.75" customHeight="1">
      <c r="A86" s="27"/>
      <c r="B86" s="394"/>
      <c r="C86" s="395"/>
      <c r="D86" s="395"/>
      <c r="E86" s="350"/>
      <c r="F86" s="38">
        <f t="shared" si="14"/>
        <v>0</v>
      </c>
      <c r="G86" s="76"/>
      <c r="H86" s="61"/>
      <c r="I86" s="61"/>
      <c r="J86" s="61"/>
      <c r="K86" s="61"/>
      <c r="L86" s="61"/>
      <c r="M86" s="61"/>
      <c r="N86" s="61"/>
      <c r="O86" s="61"/>
      <c r="P86" s="61"/>
      <c r="Q86" s="61"/>
      <c r="R86" s="61"/>
      <c r="S86" s="270"/>
      <c r="T86" s="63">
        <f t="shared" si="15"/>
        <v>0</v>
      </c>
    </row>
    <row r="87" spans="1:20" ht="12.75" customHeight="1">
      <c r="A87" s="64"/>
      <c r="B87" s="394"/>
      <c r="C87" s="395"/>
      <c r="D87" s="395"/>
      <c r="E87" s="350"/>
      <c r="F87" s="38">
        <f t="shared" si="14"/>
        <v>0</v>
      </c>
      <c r="G87" s="76"/>
      <c r="H87" s="61"/>
      <c r="I87" s="61"/>
      <c r="J87" s="61"/>
      <c r="K87" s="61"/>
      <c r="L87" s="61"/>
      <c r="M87" s="61"/>
      <c r="N87" s="61"/>
      <c r="O87" s="61"/>
      <c r="P87" s="61"/>
      <c r="Q87" s="61"/>
      <c r="R87" s="61"/>
      <c r="S87" s="270"/>
      <c r="T87" s="63">
        <f t="shared" si="15"/>
        <v>0</v>
      </c>
    </row>
    <row r="88" spans="1:20" ht="6" customHeight="1">
      <c r="A88" s="33"/>
      <c r="B88" s="39"/>
      <c r="C88" s="39"/>
      <c r="D88" s="39"/>
      <c r="E88" s="39"/>
      <c r="F88" s="22"/>
      <c r="G88" s="71"/>
    </row>
    <row r="89" spans="1:20" ht="12.75" customHeight="1">
      <c r="A89" s="33"/>
      <c r="B89" s="33"/>
      <c r="C89" s="33"/>
      <c r="D89" s="332" t="s">
        <v>226</v>
      </c>
      <c r="E89" s="314"/>
      <c r="F89" s="66">
        <f>SUM(F83:F88)</f>
        <v>0</v>
      </c>
      <c r="G89" s="67"/>
      <c r="H89" s="68">
        <f t="shared" ref="H89:S89" ca="1" si="16">SUM(H84:H89)</f>
        <v>0</v>
      </c>
      <c r="I89" s="68">
        <f t="shared" ca="1" si="16"/>
        <v>0</v>
      </c>
      <c r="J89" s="68">
        <f t="shared" ca="1" si="16"/>
        <v>0</v>
      </c>
      <c r="K89" s="68">
        <f t="shared" ca="1" si="16"/>
        <v>0</v>
      </c>
      <c r="L89" s="68">
        <f t="shared" ca="1" si="16"/>
        <v>0</v>
      </c>
      <c r="M89" s="68">
        <f t="shared" ca="1" si="16"/>
        <v>0</v>
      </c>
      <c r="N89" s="68">
        <f t="shared" ca="1" si="16"/>
        <v>0</v>
      </c>
      <c r="O89" s="68">
        <f t="shared" ca="1" si="16"/>
        <v>0</v>
      </c>
      <c r="P89" s="68">
        <f t="shared" ca="1" si="16"/>
        <v>0</v>
      </c>
      <c r="Q89" s="68">
        <f t="shared" ca="1" si="16"/>
        <v>0</v>
      </c>
      <c r="R89" s="68">
        <f t="shared" ca="1" si="16"/>
        <v>0</v>
      </c>
      <c r="S89" s="68">
        <f t="shared" ca="1" si="16"/>
        <v>0</v>
      </c>
      <c r="T89" s="70">
        <f ca="1">SUM(T83:T89)</f>
        <v>0</v>
      </c>
    </row>
    <row r="90" spans="1:20" ht="12.75" customHeight="1">
      <c r="A90" s="34"/>
      <c r="B90" s="33"/>
      <c r="C90" s="33"/>
      <c r="D90" s="33"/>
      <c r="E90" s="33"/>
      <c r="F90" s="22"/>
      <c r="G90" s="71"/>
    </row>
    <row r="91" spans="1:20" ht="12.75" customHeight="1">
      <c r="A91" s="40" t="s">
        <v>227</v>
      </c>
      <c r="B91" s="30"/>
      <c r="C91" s="30"/>
      <c r="D91" s="30"/>
      <c r="E91" s="30"/>
      <c r="F91" s="22"/>
      <c r="G91" s="71"/>
    </row>
    <row r="92" spans="1:20" ht="37.5" customHeight="1">
      <c r="A92" s="77" t="s">
        <v>213</v>
      </c>
      <c r="B92" s="415" t="s">
        <v>214</v>
      </c>
      <c r="C92" s="397"/>
      <c r="D92" s="397"/>
      <c r="E92" s="398"/>
      <c r="F92" s="26" t="s">
        <v>207</v>
      </c>
      <c r="G92" s="55"/>
      <c r="H92" s="56" t="s">
        <v>228</v>
      </c>
      <c r="I92" s="56" t="s">
        <v>228</v>
      </c>
      <c r="J92" s="56" t="s">
        <v>228</v>
      </c>
      <c r="K92" s="56" t="s">
        <v>228</v>
      </c>
      <c r="L92" s="56" t="s">
        <v>228</v>
      </c>
      <c r="M92" s="56" t="s">
        <v>228</v>
      </c>
      <c r="N92" s="56" t="s">
        <v>228</v>
      </c>
      <c r="O92" s="56" t="s">
        <v>228</v>
      </c>
      <c r="P92" s="56" t="s">
        <v>228</v>
      </c>
      <c r="Q92" s="56" t="s">
        <v>228</v>
      </c>
      <c r="R92" s="56" t="s">
        <v>228</v>
      </c>
      <c r="S92" s="56" t="s">
        <v>228</v>
      </c>
      <c r="T92" s="58" t="s">
        <v>229</v>
      </c>
    </row>
    <row r="93" spans="1:20" ht="12.75" customHeight="1">
      <c r="A93" s="27"/>
      <c r="B93" s="394"/>
      <c r="C93" s="395"/>
      <c r="D93" s="395"/>
      <c r="E93" s="350"/>
      <c r="F93" s="37">
        <f t="shared" ref="F93:F97" si="17">SUM(H93:I93)</f>
        <v>0</v>
      </c>
      <c r="G93" s="76"/>
      <c r="H93" s="61"/>
      <c r="I93" s="61"/>
      <c r="J93" s="61"/>
      <c r="K93" s="61"/>
      <c r="L93" s="61"/>
      <c r="M93" s="61"/>
      <c r="N93" s="61"/>
      <c r="O93" s="61"/>
      <c r="P93" s="61"/>
      <c r="Q93" s="61"/>
      <c r="R93" s="61"/>
      <c r="S93" s="270"/>
      <c r="T93" s="63">
        <f t="shared" ref="T93:T97" si="18">F93-H93-I93-J93-K93-L93-M93-N93-O93-P93-Q93-R93-S93</f>
        <v>0</v>
      </c>
    </row>
    <row r="94" spans="1:20" ht="12.75" customHeight="1">
      <c r="A94" s="64"/>
      <c r="B94" s="394"/>
      <c r="C94" s="395"/>
      <c r="D94" s="395"/>
      <c r="E94" s="350"/>
      <c r="F94" s="37">
        <f t="shared" si="17"/>
        <v>0</v>
      </c>
      <c r="G94" s="76"/>
      <c r="H94" s="61"/>
      <c r="I94" s="61"/>
      <c r="J94" s="61"/>
      <c r="K94" s="61"/>
      <c r="L94" s="61"/>
      <c r="M94" s="61"/>
      <c r="N94" s="61"/>
      <c r="O94" s="61"/>
      <c r="P94" s="61"/>
      <c r="Q94" s="61"/>
      <c r="R94" s="61"/>
      <c r="S94" s="270"/>
      <c r="T94" s="63">
        <f t="shared" si="18"/>
        <v>0</v>
      </c>
    </row>
    <row r="95" spans="1:20" ht="12.75" customHeight="1">
      <c r="A95" s="64"/>
      <c r="B95" s="394"/>
      <c r="C95" s="395"/>
      <c r="D95" s="395"/>
      <c r="E95" s="350"/>
      <c r="F95" s="37">
        <f t="shared" si="17"/>
        <v>0</v>
      </c>
      <c r="G95" s="76"/>
      <c r="H95" s="61"/>
      <c r="I95" s="61"/>
      <c r="J95" s="61"/>
      <c r="K95" s="61"/>
      <c r="L95" s="61"/>
      <c r="M95" s="61"/>
      <c r="N95" s="61"/>
      <c r="O95" s="61"/>
      <c r="P95" s="61"/>
      <c r="Q95" s="61"/>
      <c r="R95" s="61"/>
      <c r="S95" s="270"/>
      <c r="T95" s="63">
        <f t="shared" si="18"/>
        <v>0</v>
      </c>
    </row>
    <row r="96" spans="1:20" ht="12.75" customHeight="1">
      <c r="A96" s="27"/>
      <c r="B96" s="394"/>
      <c r="C96" s="395"/>
      <c r="D96" s="395"/>
      <c r="E96" s="350"/>
      <c r="F96" s="37">
        <f t="shared" si="17"/>
        <v>0</v>
      </c>
      <c r="G96" s="76"/>
      <c r="H96" s="61"/>
      <c r="I96" s="61"/>
      <c r="J96" s="61"/>
      <c r="K96" s="61"/>
      <c r="L96" s="61"/>
      <c r="M96" s="61"/>
      <c r="N96" s="61"/>
      <c r="O96" s="61"/>
      <c r="P96" s="61"/>
      <c r="Q96" s="61"/>
      <c r="R96" s="61"/>
      <c r="S96" s="270"/>
      <c r="T96" s="63">
        <f t="shared" si="18"/>
        <v>0</v>
      </c>
    </row>
    <row r="97" spans="1:20" ht="12.75" customHeight="1">
      <c r="A97" s="64"/>
      <c r="B97" s="394"/>
      <c r="C97" s="395"/>
      <c r="D97" s="395"/>
      <c r="E97" s="350"/>
      <c r="F97" s="37">
        <f t="shared" si="17"/>
        <v>0</v>
      </c>
      <c r="G97" s="76"/>
      <c r="H97" s="61"/>
      <c r="I97" s="61"/>
      <c r="J97" s="61"/>
      <c r="K97" s="61"/>
      <c r="L97" s="61"/>
      <c r="M97" s="61"/>
      <c r="N97" s="61"/>
      <c r="O97" s="61"/>
      <c r="P97" s="61"/>
      <c r="Q97" s="61"/>
      <c r="R97" s="61"/>
      <c r="S97" s="270"/>
      <c r="T97" s="63">
        <f t="shared" si="18"/>
        <v>0</v>
      </c>
    </row>
    <row r="98" spans="1:20" ht="4.5" customHeight="1">
      <c r="A98" s="40"/>
      <c r="B98" s="33"/>
      <c r="C98" s="33"/>
      <c r="D98" s="33"/>
      <c r="E98" s="33"/>
      <c r="F98" s="22"/>
      <c r="G98" s="71"/>
    </row>
    <row r="99" spans="1:20" ht="12.75" customHeight="1">
      <c r="A99" s="40"/>
      <c r="B99" s="33"/>
      <c r="C99" s="33"/>
      <c r="D99" s="332" t="s">
        <v>230</v>
      </c>
      <c r="E99" s="314"/>
      <c r="F99" s="24">
        <f>SUM(F93:F98)</f>
        <v>0</v>
      </c>
      <c r="G99" s="67"/>
      <c r="H99" s="68">
        <f t="shared" ref="H99:S99" ca="1" si="19">SUM(H94:H99)</f>
        <v>0</v>
      </c>
      <c r="I99" s="68">
        <f t="shared" ca="1" si="19"/>
        <v>0</v>
      </c>
      <c r="J99" s="68">
        <f t="shared" ca="1" si="19"/>
        <v>0</v>
      </c>
      <c r="K99" s="68">
        <f t="shared" ca="1" si="19"/>
        <v>0</v>
      </c>
      <c r="L99" s="68">
        <f t="shared" ca="1" si="19"/>
        <v>0</v>
      </c>
      <c r="M99" s="68">
        <f t="shared" ca="1" si="19"/>
        <v>0</v>
      </c>
      <c r="N99" s="68">
        <f t="shared" ca="1" si="19"/>
        <v>0</v>
      </c>
      <c r="O99" s="68">
        <f t="shared" ca="1" si="19"/>
        <v>0</v>
      </c>
      <c r="P99" s="68">
        <f t="shared" ca="1" si="19"/>
        <v>0</v>
      </c>
      <c r="Q99" s="68">
        <f t="shared" ca="1" si="19"/>
        <v>0</v>
      </c>
      <c r="R99" s="68">
        <f t="shared" ca="1" si="19"/>
        <v>0</v>
      </c>
      <c r="S99" s="68">
        <f t="shared" ca="1" si="19"/>
        <v>0</v>
      </c>
      <c r="T99" s="70">
        <f ca="1">SUM(T93:T99)</f>
        <v>0</v>
      </c>
    </row>
    <row r="100" spans="1:20" ht="12.75" customHeight="1">
      <c r="A100" s="40"/>
      <c r="B100" s="33"/>
      <c r="C100" s="33"/>
      <c r="D100" s="33"/>
      <c r="E100" s="33"/>
      <c r="F100" s="22"/>
      <c r="G100" s="71"/>
    </row>
    <row r="101" spans="1:20" ht="12.75" customHeight="1">
      <c r="A101" s="40" t="s">
        <v>155</v>
      </c>
      <c r="B101" s="30"/>
      <c r="C101" s="30"/>
      <c r="D101" s="30"/>
      <c r="E101" s="30"/>
      <c r="F101" s="22"/>
      <c r="G101" s="71"/>
    </row>
    <row r="102" spans="1:20" ht="30.75" customHeight="1">
      <c r="A102" s="274" t="s">
        <v>213</v>
      </c>
      <c r="B102" s="406" t="s">
        <v>214</v>
      </c>
      <c r="C102" s="407"/>
      <c r="D102" s="407"/>
      <c r="E102" s="408"/>
      <c r="F102" s="26" t="s">
        <v>207</v>
      </c>
      <c r="G102" s="55"/>
      <c r="H102" s="56" t="s">
        <v>231</v>
      </c>
      <c r="I102" s="56" t="s">
        <v>231</v>
      </c>
      <c r="J102" s="56" t="s">
        <v>231</v>
      </c>
      <c r="K102" s="56" t="s">
        <v>231</v>
      </c>
      <c r="L102" s="56" t="s">
        <v>231</v>
      </c>
      <c r="M102" s="56" t="s">
        <v>231</v>
      </c>
      <c r="N102" s="56" t="s">
        <v>231</v>
      </c>
      <c r="O102" s="56" t="s">
        <v>231</v>
      </c>
      <c r="P102" s="56" t="s">
        <v>231</v>
      </c>
      <c r="Q102" s="56" t="s">
        <v>231</v>
      </c>
      <c r="R102" s="56" t="s">
        <v>231</v>
      </c>
      <c r="S102" s="56" t="s">
        <v>231</v>
      </c>
      <c r="T102" s="58" t="s">
        <v>232</v>
      </c>
    </row>
    <row r="103" spans="1:20" ht="12.75" customHeight="1">
      <c r="A103" s="78" t="s">
        <v>157</v>
      </c>
      <c r="B103" s="409"/>
      <c r="C103" s="407"/>
      <c r="D103" s="407"/>
      <c r="E103" s="408"/>
      <c r="F103" s="37">
        <f>SUM(H103:I103)</f>
        <v>0</v>
      </c>
      <c r="G103" s="76"/>
      <c r="H103" s="61"/>
      <c r="I103" s="61"/>
      <c r="J103" s="61"/>
      <c r="K103" s="61"/>
      <c r="L103" s="61"/>
      <c r="M103" s="61"/>
      <c r="N103" s="61"/>
      <c r="O103" s="61"/>
      <c r="P103" s="61"/>
      <c r="Q103" s="61"/>
      <c r="R103" s="61"/>
      <c r="S103" s="270"/>
      <c r="T103" s="63">
        <f>F103-H103-I103-J103-K103-L103-M103-N103-O103-P103-Q103-R103-S103</f>
        <v>0</v>
      </c>
    </row>
    <row r="104" spans="1:20" ht="6" customHeight="1">
      <c r="A104" s="40"/>
      <c r="B104" s="259"/>
      <c r="C104" s="259"/>
      <c r="D104" s="259"/>
      <c r="E104" s="259"/>
      <c r="F104" s="41"/>
      <c r="G104" s="55"/>
    </row>
    <row r="105" spans="1:20" ht="12.75" customHeight="1">
      <c r="A105" s="40"/>
      <c r="B105" s="259"/>
      <c r="C105" s="259"/>
      <c r="D105" s="332" t="s">
        <v>233</v>
      </c>
      <c r="E105" s="314"/>
      <c r="F105" s="42">
        <f>SUM(F103:F104)</f>
        <v>0</v>
      </c>
      <c r="G105" s="79"/>
      <c r="H105" s="68">
        <f t="shared" ref="H105:S105" ca="1" si="20">SUM(H100:H105)</f>
        <v>0</v>
      </c>
      <c r="I105" s="68">
        <f t="shared" ca="1" si="20"/>
        <v>0</v>
      </c>
      <c r="J105" s="68">
        <f t="shared" ca="1" si="20"/>
        <v>0</v>
      </c>
      <c r="K105" s="68">
        <f t="shared" ca="1" si="20"/>
        <v>0</v>
      </c>
      <c r="L105" s="68">
        <f t="shared" ca="1" si="20"/>
        <v>0</v>
      </c>
      <c r="M105" s="68">
        <f t="shared" ca="1" si="20"/>
        <v>0</v>
      </c>
      <c r="N105" s="68">
        <f t="shared" ca="1" si="20"/>
        <v>0</v>
      </c>
      <c r="O105" s="68">
        <f t="shared" ca="1" si="20"/>
        <v>0</v>
      </c>
      <c r="P105" s="68">
        <f t="shared" ca="1" si="20"/>
        <v>0</v>
      </c>
      <c r="Q105" s="68">
        <f t="shared" ca="1" si="20"/>
        <v>0</v>
      </c>
      <c r="R105" s="68">
        <f t="shared" ca="1" si="20"/>
        <v>0</v>
      </c>
      <c r="S105" s="68">
        <f t="shared" ca="1" si="20"/>
        <v>0</v>
      </c>
      <c r="T105" s="70">
        <f ca="1">SUM(T103:T105)</f>
        <v>0</v>
      </c>
    </row>
    <row r="106" spans="1:20" ht="12.75" customHeight="1">
      <c r="A106" s="40"/>
      <c r="B106" s="259"/>
      <c r="C106" s="259"/>
      <c r="D106" s="261"/>
      <c r="E106" s="261"/>
      <c r="F106" s="42"/>
      <c r="G106" s="42"/>
      <c r="H106" s="24"/>
      <c r="I106" s="24"/>
      <c r="J106" s="24"/>
      <c r="K106" s="24"/>
      <c r="L106" s="24"/>
      <c r="M106" s="24"/>
      <c r="N106" s="24"/>
      <c r="O106" s="24"/>
      <c r="P106" s="24"/>
      <c r="Q106" s="24"/>
      <c r="R106" s="24"/>
      <c r="S106" s="24"/>
      <c r="T106" s="24"/>
    </row>
    <row r="107" spans="1:20" ht="12.75" customHeight="1">
      <c r="A107" s="40"/>
      <c r="B107" s="259"/>
      <c r="C107" s="259"/>
      <c r="D107" s="267"/>
      <c r="E107" s="267"/>
      <c r="F107" s="41"/>
      <c r="G107" s="41"/>
    </row>
    <row r="108" spans="1:20" ht="31.5" customHeight="1">
      <c r="A108" s="40"/>
      <c r="B108" s="259"/>
      <c r="C108" s="259"/>
      <c r="D108" s="267"/>
      <c r="E108" s="267"/>
      <c r="F108" s="41"/>
      <c r="G108" s="41"/>
      <c r="H108" s="80" t="str">
        <f t="shared" ref="H108:S108" si="21">H7</f>
        <v>Invoice 1</v>
      </c>
      <c r="I108" s="80" t="str">
        <f t="shared" si="21"/>
        <v>Invoice 2</v>
      </c>
      <c r="J108" s="80" t="str">
        <f t="shared" si="21"/>
        <v>Invoice 3</v>
      </c>
      <c r="K108" s="80" t="str">
        <f t="shared" si="21"/>
        <v>Invoice 4</v>
      </c>
      <c r="L108" s="80" t="str">
        <f t="shared" si="21"/>
        <v>Invoice 5</v>
      </c>
      <c r="M108" s="80" t="str">
        <f t="shared" si="21"/>
        <v>Invoice 6</v>
      </c>
      <c r="N108" s="80" t="str">
        <f t="shared" si="21"/>
        <v>Invoice 7</v>
      </c>
      <c r="O108" s="80" t="str">
        <f t="shared" si="21"/>
        <v>Invoice 8</v>
      </c>
      <c r="P108" s="80" t="str">
        <f t="shared" si="21"/>
        <v>Invoice 9</v>
      </c>
      <c r="Q108" s="80" t="str">
        <f t="shared" si="21"/>
        <v>Invoice 10</v>
      </c>
      <c r="R108" s="80" t="str">
        <f t="shared" si="21"/>
        <v>Invoice 11</v>
      </c>
      <c r="S108" s="80" t="str">
        <f t="shared" si="21"/>
        <v>Invoice 12</v>
      </c>
    </row>
    <row r="109" spans="1:20" ht="12.75" customHeight="1">
      <c r="A109" s="40"/>
      <c r="B109" s="259"/>
      <c r="C109" s="259"/>
      <c r="D109" s="410" t="s">
        <v>161</v>
      </c>
      <c r="E109" s="398"/>
      <c r="F109" s="26" t="s">
        <v>77</v>
      </c>
      <c r="G109" s="55"/>
      <c r="H109" s="81" t="s">
        <v>234</v>
      </c>
      <c r="I109" s="81" t="s">
        <v>234</v>
      </c>
      <c r="J109" s="81" t="s">
        <v>234</v>
      </c>
      <c r="K109" s="81" t="s">
        <v>234</v>
      </c>
      <c r="L109" s="81" t="s">
        <v>234</v>
      </c>
      <c r="M109" s="81" t="s">
        <v>234</v>
      </c>
      <c r="N109" s="81" t="s">
        <v>234</v>
      </c>
      <c r="O109" s="81" t="s">
        <v>234</v>
      </c>
      <c r="P109" s="81" t="s">
        <v>234</v>
      </c>
      <c r="Q109" s="81" t="s">
        <v>234</v>
      </c>
      <c r="R109" s="81" t="s">
        <v>234</v>
      </c>
      <c r="S109" s="81" t="s">
        <v>234</v>
      </c>
    </row>
    <row r="110" spans="1:20" ht="12.75" customHeight="1">
      <c r="A110" s="40"/>
      <c r="C110" s="30"/>
      <c r="D110" s="411"/>
      <c r="E110" s="412"/>
      <c r="F110" s="82">
        <f ca="1">F105+F99+F89+F65+F51+F43+F24</f>
        <v>0</v>
      </c>
      <c r="G110" s="83"/>
      <c r="H110" s="84">
        <f t="shared" ref="H110:S110" ca="1" si="22">H105+H99+H89+H65+H51+H43+H24</f>
        <v>0</v>
      </c>
      <c r="I110" s="84">
        <f t="shared" ca="1" si="22"/>
        <v>0</v>
      </c>
      <c r="J110" s="84">
        <f t="shared" ca="1" si="22"/>
        <v>0</v>
      </c>
      <c r="K110" s="84">
        <f t="shared" ca="1" si="22"/>
        <v>0</v>
      </c>
      <c r="L110" s="84">
        <f t="shared" ca="1" si="22"/>
        <v>0</v>
      </c>
      <c r="M110" s="84">
        <f t="shared" ca="1" si="22"/>
        <v>0</v>
      </c>
      <c r="N110" s="84">
        <f t="shared" ca="1" si="22"/>
        <v>0</v>
      </c>
      <c r="O110" s="84">
        <f t="shared" ca="1" si="22"/>
        <v>0</v>
      </c>
      <c r="P110" s="84">
        <f t="shared" ca="1" si="22"/>
        <v>0</v>
      </c>
      <c r="Q110" s="84">
        <f t="shared" ca="1" si="22"/>
        <v>0</v>
      </c>
      <c r="R110" s="84">
        <f t="shared" ca="1" si="22"/>
        <v>0</v>
      </c>
      <c r="S110" s="84">
        <f t="shared" ca="1" si="22"/>
        <v>0</v>
      </c>
    </row>
    <row r="111" spans="1:20" ht="12.75" customHeight="1"/>
    <row r="112" spans="1:20" ht="12.75" customHeight="1"/>
    <row r="113" spans="4:20" ht="12.75" customHeight="1"/>
    <row r="114" spans="4:20" ht="12.75" customHeight="1">
      <c r="D114" s="413" t="s">
        <v>235</v>
      </c>
      <c r="E114" s="395"/>
      <c r="F114" s="350"/>
      <c r="G114" s="85"/>
      <c r="H114" s="86" t="s">
        <v>236</v>
      </c>
      <c r="I114" s="86" t="s">
        <v>236</v>
      </c>
      <c r="J114" s="86" t="s">
        <v>236</v>
      </c>
      <c r="K114" s="86" t="s">
        <v>236</v>
      </c>
      <c r="L114" s="86" t="s">
        <v>236</v>
      </c>
      <c r="M114" s="86" t="s">
        <v>236</v>
      </c>
      <c r="N114" s="86" t="s">
        <v>236</v>
      </c>
      <c r="O114" s="86" t="s">
        <v>236</v>
      </c>
      <c r="P114" s="86" t="s">
        <v>236</v>
      </c>
      <c r="Q114" s="86" t="s">
        <v>236</v>
      </c>
      <c r="R114" s="86" t="s">
        <v>236</v>
      </c>
      <c r="S114" s="86" t="s">
        <v>236</v>
      </c>
      <c r="T114" s="86" t="s">
        <v>237</v>
      </c>
    </row>
    <row r="115" spans="4:20" ht="12.75" customHeight="1">
      <c r="D115" s="414" t="s">
        <v>67</v>
      </c>
      <c r="E115" s="350"/>
      <c r="F115" s="87">
        <f>F24</f>
        <v>0</v>
      </c>
      <c r="G115" s="71"/>
      <c r="H115" s="28">
        <f t="shared" ref="H115:S115" si="23">H24</f>
        <v>0</v>
      </c>
      <c r="I115" s="28">
        <f t="shared" si="23"/>
        <v>0</v>
      </c>
      <c r="J115" s="28">
        <f t="shared" si="23"/>
        <v>0</v>
      </c>
      <c r="K115" s="28">
        <f t="shared" si="23"/>
        <v>0</v>
      </c>
      <c r="L115" s="28">
        <f t="shared" si="23"/>
        <v>0</v>
      </c>
      <c r="M115" s="28">
        <f t="shared" si="23"/>
        <v>0</v>
      </c>
      <c r="N115" s="28">
        <f t="shared" si="23"/>
        <v>0</v>
      </c>
      <c r="O115" s="28">
        <f t="shared" si="23"/>
        <v>0</v>
      </c>
      <c r="P115" s="28">
        <f t="shared" si="23"/>
        <v>0</v>
      </c>
      <c r="Q115" s="28">
        <f t="shared" si="23"/>
        <v>0</v>
      </c>
      <c r="R115" s="28">
        <f t="shared" si="23"/>
        <v>0</v>
      </c>
      <c r="S115" s="28">
        <f t="shared" si="23"/>
        <v>0</v>
      </c>
      <c r="T115" s="28">
        <f t="shared" ref="T115:T123" si="24">F115-H115-I115-J115-K115-L115-M115-N115-O115-P115-Q115-R115-S115</f>
        <v>0</v>
      </c>
    </row>
    <row r="116" spans="4:20" ht="12.75" customHeight="1">
      <c r="D116" s="414" t="s">
        <v>99</v>
      </c>
      <c r="E116" s="350"/>
      <c r="F116" s="87">
        <f ca="1">F43</f>
        <v>0</v>
      </c>
      <c r="G116" s="71"/>
      <c r="H116" s="28">
        <f t="shared" ref="H116:S116" ca="1" si="25">H43</f>
        <v>0</v>
      </c>
      <c r="I116" s="28">
        <f t="shared" ca="1" si="25"/>
        <v>0</v>
      </c>
      <c r="J116" s="28">
        <f t="shared" ca="1" si="25"/>
        <v>0</v>
      </c>
      <c r="K116" s="28">
        <f t="shared" ca="1" si="25"/>
        <v>0</v>
      </c>
      <c r="L116" s="28">
        <f t="shared" ca="1" si="25"/>
        <v>0</v>
      </c>
      <c r="M116" s="28">
        <f t="shared" ca="1" si="25"/>
        <v>0</v>
      </c>
      <c r="N116" s="28">
        <f t="shared" ca="1" si="25"/>
        <v>0</v>
      </c>
      <c r="O116" s="28">
        <f t="shared" ca="1" si="25"/>
        <v>0</v>
      </c>
      <c r="P116" s="28">
        <f t="shared" ca="1" si="25"/>
        <v>0</v>
      </c>
      <c r="Q116" s="28">
        <f t="shared" ca="1" si="25"/>
        <v>0</v>
      </c>
      <c r="R116" s="28">
        <f t="shared" ca="1" si="25"/>
        <v>0</v>
      </c>
      <c r="S116" s="28">
        <f t="shared" ca="1" si="25"/>
        <v>0</v>
      </c>
      <c r="T116" s="28" t="e">
        <f t="shared" ca="1" si="24"/>
        <v>#VALUE!</v>
      </c>
    </row>
    <row r="117" spans="4:20" ht="12.75" customHeight="1">
      <c r="D117" s="414" t="s">
        <v>164</v>
      </c>
      <c r="E117" s="350"/>
      <c r="F117" s="87">
        <f>F51</f>
        <v>0</v>
      </c>
      <c r="G117" s="71"/>
      <c r="H117" s="28">
        <f t="shared" ref="H117:S117" ca="1" si="26">H51</f>
        <v>0</v>
      </c>
      <c r="I117" s="28">
        <f t="shared" ca="1" si="26"/>
        <v>0</v>
      </c>
      <c r="J117" s="28">
        <f t="shared" ca="1" si="26"/>
        <v>0</v>
      </c>
      <c r="K117" s="28">
        <f t="shared" ca="1" si="26"/>
        <v>0</v>
      </c>
      <c r="L117" s="28">
        <f t="shared" ca="1" si="26"/>
        <v>0</v>
      </c>
      <c r="M117" s="28">
        <f t="shared" ca="1" si="26"/>
        <v>0</v>
      </c>
      <c r="N117" s="28">
        <f t="shared" ca="1" si="26"/>
        <v>0</v>
      </c>
      <c r="O117" s="28">
        <f t="shared" ca="1" si="26"/>
        <v>0</v>
      </c>
      <c r="P117" s="28">
        <f t="shared" ca="1" si="26"/>
        <v>0</v>
      </c>
      <c r="Q117" s="28">
        <f t="shared" ca="1" si="26"/>
        <v>0</v>
      </c>
      <c r="R117" s="28">
        <f t="shared" ca="1" si="26"/>
        <v>0</v>
      </c>
      <c r="S117" s="28">
        <f t="shared" ca="1" si="26"/>
        <v>0</v>
      </c>
      <c r="T117" s="28" t="e">
        <f t="shared" ca="1" si="24"/>
        <v>#VALUE!</v>
      </c>
    </row>
    <row r="118" spans="4:20" ht="12.75" customHeight="1">
      <c r="D118" s="414" t="s">
        <v>165</v>
      </c>
      <c r="E118" s="350"/>
      <c r="F118" s="87">
        <f t="shared" ref="F118:F119" si="27">F65</f>
        <v>0</v>
      </c>
      <c r="G118" s="71"/>
      <c r="H118" s="28">
        <f t="shared" ref="H118:S118" ca="1" si="28">H65</f>
        <v>0</v>
      </c>
      <c r="I118" s="28">
        <f t="shared" ca="1" si="28"/>
        <v>0</v>
      </c>
      <c r="J118" s="28">
        <f t="shared" ca="1" si="28"/>
        <v>0</v>
      </c>
      <c r="K118" s="28">
        <f t="shared" ca="1" si="28"/>
        <v>0</v>
      </c>
      <c r="L118" s="28">
        <f t="shared" ca="1" si="28"/>
        <v>0</v>
      </c>
      <c r="M118" s="28">
        <f t="shared" ca="1" si="28"/>
        <v>0</v>
      </c>
      <c r="N118" s="28">
        <f t="shared" ca="1" si="28"/>
        <v>0</v>
      </c>
      <c r="O118" s="28">
        <f t="shared" ca="1" si="28"/>
        <v>0</v>
      </c>
      <c r="P118" s="28">
        <f t="shared" ca="1" si="28"/>
        <v>0</v>
      </c>
      <c r="Q118" s="28">
        <f t="shared" ca="1" si="28"/>
        <v>0</v>
      </c>
      <c r="R118" s="28">
        <f t="shared" ca="1" si="28"/>
        <v>0</v>
      </c>
      <c r="S118" s="28">
        <f t="shared" ca="1" si="28"/>
        <v>0</v>
      </c>
      <c r="T118" s="28" t="e">
        <f t="shared" ca="1" si="24"/>
        <v>#VALUE!</v>
      </c>
    </row>
    <row r="119" spans="4:20" ht="12.75" customHeight="1">
      <c r="D119" s="414" t="str">
        <f>A67</f>
        <v>C-5 CONTRACTUAL</v>
      </c>
      <c r="E119" s="350"/>
      <c r="F119" s="87">
        <f t="shared" si="27"/>
        <v>0</v>
      </c>
      <c r="G119" s="71"/>
      <c r="H119" s="28">
        <f>H66</f>
        <v>0</v>
      </c>
      <c r="I119" s="28">
        <f t="shared" ref="I119:S119" ca="1" si="29">I79</f>
        <v>0</v>
      </c>
      <c r="J119" s="28">
        <f t="shared" ca="1" si="29"/>
        <v>0</v>
      </c>
      <c r="K119" s="28">
        <f t="shared" ca="1" si="29"/>
        <v>0</v>
      </c>
      <c r="L119" s="28">
        <f t="shared" ca="1" si="29"/>
        <v>0</v>
      </c>
      <c r="M119" s="28">
        <f t="shared" ca="1" si="29"/>
        <v>0</v>
      </c>
      <c r="N119" s="28">
        <f t="shared" ca="1" si="29"/>
        <v>0</v>
      </c>
      <c r="O119" s="28">
        <f t="shared" ca="1" si="29"/>
        <v>0</v>
      </c>
      <c r="P119" s="28">
        <f t="shared" ca="1" si="29"/>
        <v>0</v>
      </c>
      <c r="Q119" s="28">
        <f t="shared" ca="1" si="29"/>
        <v>0</v>
      </c>
      <c r="R119" s="28">
        <f t="shared" ca="1" si="29"/>
        <v>0</v>
      </c>
      <c r="S119" s="28">
        <f t="shared" ca="1" si="29"/>
        <v>0</v>
      </c>
      <c r="T119" s="28" t="e">
        <f t="shared" ca="1" si="24"/>
        <v>#VALUE!</v>
      </c>
    </row>
    <row r="120" spans="4:20" ht="12.75" customHeight="1">
      <c r="D120" s="414" t="s">
        <v>137</v>
      </c>
      <c r="E120" s="350"/>
      <c r="F120" s="87">
        <f>F89</f>
        <v>0</v>
      </c>
      <c r="G120" s="71"/>
      <c r="H120" s="28">
        <f t="shared" ref="H120:S120" ca="1" si="30">H89</f>
        <v>0</v>
      </c>
      <c r="I120" s="28">
        <f t="shared" ca="1" si="30"/>
        <v>0</v>
      </c>
      <c r="J120" s="28">
        <f t="shared" ca="1" si="30"/>
        <v>0</v>
      </c>
      <c r="K120" s="28">
        <f t="shared" ca="1" si="30"/>
        <v>0</v>
      </c>
      <c r="L120" s="28">
        <f t="shared" ca="1" si="30"/>
        <v>0</v>
      </c>
      <c r="M120" s="28">
        <f t="shared" ca="1" si="30"/>
        <v>0</v>
      </c>
      <c r="N120" s="28">
        <f t="shared" ca="1" si="30"/>
        <v>0</v>
      </c>
      <c r="O120" s="28">
        <f t="shared" ca="1" si="30"/>
        <v>0</v>
      </c>
      <c r="P120" s="28">
        <f t="shared" ca="1" si="30"/>
        <v>0</v>
      </c>
      <c r="Q120" s="28">
        <f t="shared" ca="1" si="30"/>
        <v>0</v>
      </c>
      <c r="R120" s="28">
        <f t="shared" ca="1" si="30"/>
        <v>0</v>
      </c>
      <c r="S120" s="28">
        <f t="shared" ca="1" si="30"/>
        <v>0</v>
      </c>
      <c r="T120" s="28" t="e">
        <f t="shared" ca="1" si="24"/>
        <v>#VALUE!</v>
      </c>
    </row>
    <row r="121" spans="4:20" ht="12.75" customHeight="1">
      <c r="D121" s="414" t="s">
        <v>227</v>
      </c>
      <c r="E121" s="350"/>
      <c r="F121" s="87">
        <f>F99</f>
        <v>0</v>
      </c>
      <c r="G121" s="71"/>
      <c r="H121" s="28">
        <f t="shared" ref="H121:S121" ca="1" si="31">H99</f>
        <v>0</v>
      </c>
      <c r="I121" s="28">
        <f t="shared" ca="1" si="31"/>
        <v>0</v>
      </c>
      <c r="J121" s="28">
        <f t="shared" ca="1" si="31"/>
        <v>0</v>
      </c>
      <c r="K121" s="28">
        <f t="shared" ca="1" si="31"/>
        <v>0</v>
      </c>
      <c r="L121" s="28">
        <f t="shared" ca="1" si="31"/>
        <v>0</v>
      </c>
      <c r="M121" s="28">
        <f t="shared" ca="1" si="31"/>
        <v>0</v>
      </c>
      <c r="N121" s="28">
        <f t="shared" ca="1" si="31"/>
        <v>0</v>
      </c>
      <c r="O121" s="28">
        <f t="shared" ca="1" si="31"/>
        <v>0</v>
      </c>
      <c r="P121" s="28">
        <f t="shared" ca="1" si="31"/>
        <v>0</v>
      </c>
      <c r="Q121" s="28">
        <f t="shared" ca="1" si="31"/>
        <v>0</v>
      </c>
      <c r="R121" s="28">
        <f t="shared" ca="1" si="31"/>
        <v>0</v>
      </c>
      <c r="S121" s="28">
        <f t="shared" ca="1" si="31"/>
        <v>0</v>
      </c>
      <c r="T121" s="28">
        <f t="shared" ca="1" si="24"/>
        <v>0</v>
      </c>
    </row>
    <row r="122" spans="4:20" ht="12.75" customHeight="1">
      <c r="D122" s="414" t="s">
        <v>155</v>
      </c>
      <c r="E122" s="350"/>
      <c r="F122" s="87">
        <f>F105</f>
        <v>0</v>
      </c>
      <c r="G122" s="71"/>
      <c r="H122" s="29">
        <f t="shared" ref="H122:S122" ca="1" si="32">H105</f>
        <v>0</v>
      </c>
      <c r="I122" s="88">
        <f t="shared" ca="1" si="32"/>
        <v>0</v>
      </c>
      <c r="J122" s="88">
        <f t="shared" ca="1" si="32"/>
        <v>0</v>
      </c>
      <c r="K122" s="88">
        <f t="shared" ca="1" si="32"/>
        <v>0</v>
      </c>
      <c r="L122" s="29">
        <f t="shared" ca="1" si="32"/>
        <v>0</v>
      </c>
      <c r="M122" s="29">
        <f t="shared" ca="1" si="32"/>
        <v>0</v>
      </c>
      <c r="N122" s="88">
        <f t="shared" ca="1" si="32"/>
        <v>0</v>
      </c>
      <c r="O122" s="29">
        <f t="shared" ca="1" si="32"/>
        <v>0</v>
      </c>
      <c r="P122" s="29">
        <f t="shared" ca="1" si="32"/>
        <v>0</v>
      </c>
      <c r="Q122" s="88">
        <f t="shared" ca="1" si="32"/>
        <v>0</v>
      </c>
      <c r="R122" s="29">
        <f t="shared" ca="1" si="32"/>
        <v>0</v>
      </c>
      <c r="S122" s="29">
        <f t="shared" ca="1" si="32"/>
        <v>0</v>
      </c>
      <c r="T122" s="88" t="e">
        <f t="shared" ca="1" si="24"/>
        <v>#VALUE!</v>
      </c>
    </row>
    <row r="123" spans="4:20" ht="12.75" customHeight="1">
      <c r="D123" s="405" t="s">
        <v>168</v>
      </c>
      <c r="E123" s="350"/>
      <c r="F123" s="89">
        <f ca="1">SUM(F115:F122)</f>
        <v>0</v>
      </c>
      <c r="G123" s="90"/>
      <c r="H123" s="91">
        <f t="shared" ref="H123:S123" ca="1" si="33">SUM(H115:H122)</f>
        <v>0</v>
      </c>
      <c r="I123" s="92">
        <f t="shared" ca="1" si="33"/>
        <v>0</v>
      </c>
      <c r="J123" s="92">
        <f t="shared" ca="1" si="33"/>
        <v>0</v>
      </c>
      <c r="K123" s="92">
        <f t="shared" ca="1" si="33"/>
        <v>0</v>
      </c>
      <c r="L123" s="91">
        <f t="shared" ca="1" si="33"/>
        <v>0</v>
      </c>
      <c r="M123" s="91">
        <f t="shared" ca="1" si="33"/>
        <v>0</v>
      </c>
      <c r="N123" s="92">
        <f t="shared" ca="1" si="33"/>
        <v>0</v>
      </c>
      <c r="O123" s="91">
        <f t="shared" ca="1" si="33"/>
        <v>0</v>
      </c>
      <c r="P123" s="91">
        <f t="shared" ca="1" si="33"/>
        <v>0</v>
      </c>
      <c r="Q123" s="92">
        <f t="shared" ca="1" si="33"/>
        <v>0</v>
      </c>
      <c r="R123" s="91">
        <f t="shared" ca="1" si="33"/>
        <v>0</v>
      </c>
      <c r="S123" s="91">
        <f t="shared" ca="1" si="33"/>
        <v>0</v>
      </c>
      <c r="T123" s="92">
        <f t="shared" ca="1" si="24"/>
        <v>0</v>
      </c>
    </row>
    <row r="124" spans="4:20" ht="12.75" customHeight="1"/>
    <row r="125" spans="4:20" ht="12.75" customHeight="1"/>
    <row r="126" spans="4:20" ht="12.75" customHeight="1"/>
    <row r="127" spans="4:20" ht="12.75" customHeight="1"/>
    <row r="128" spans="4:20"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82:E82"/>
    <mergeCell ref="B83:E83"/>
    <mergeCell ref="B84:E84"/>
    <mergeCell ref="B85:E85"/>
    <mergeCell ref="B86:E86"/>
    <mergeCell ref="B87:E87"/>
    <mergeCell ref="D89:E89"/>
    <mergeCell ref="B92:E92"/>
    <mergeCell ref="B93:E93"/>
    <mergeCell ref="B94:E94"/>
    <mergeCell ref="B95:E95"/>
    <mergeCell ref="B96:E96"/>
    <mergeCell ref="B97:E97"/>
    <mergeCell ref="D99:E99"/>
    <mergeCell ref="D117:E117"/>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A1:F1"/>
    <mergeCell ref="B3:F3"/>
    <mergeCell ref="B4:F4"/>
    <mergeCell ref="B5:F5"/>
    <mergeCell ref="D24:E24"/>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D43:E43"/>
    <mergeCell ref="B46:E46"/>
    <mergeCell ref="B47:E47"/>
    <mergeCell ref="B48:E48"/>
    <mergeCell ref="B49:E49"/>
    <mergeCell ref="D51:E51"/>
    <mergeCell ref="C53:E53"/>
    <mergeCell ref="B54:E54"/>
    <mergeCell ref="B55:E55"/>
    <mergeCell ref="B56:E56"/>
    <mergeCell ref="B57:E57"/>
    <mergeCell ref="B58:E58"/>
    <mergeCell ref="B59:E59"/>
    <mergeCell ref="B60:E60"/>
    <mergeCell ref="B61:E61"/>
    <mergeCell ref="B62:E62"/>
    <mergeCell ref="B63:E63"/>
    <mergeCell ref="D65:E65"/>
    <mergeCell ref="C67:E67"/>
    <mergeCell ref="B68:E68"/>
    <mergeCell ref="B75:E75"/>
    <mergeCell ref="B76:E76"/>
    <mergeCell ref="B77:E77"/>
    <mergeCell ref="D79:E79"/>
    <mergeCell ref="B70:E70"/>
    <mergeCell ref="B71:E71"/>
    <mergeCell ref="B72:E72"/>
    <mergeCell ref="B73:E73"/>
    <mergeCell ref="B74:E7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6640625" defaultRowHeight="15" customHeight="1"/>
  <cols>
    <col min="1" max="26" width="8.6640625" customWidth="1"/>
  </cols>
  <sheetData>
    <row r="1" spans="1:1" ht="12.75" customHeight="1">
      <c r="A1" s="7" t="s">
        <v>238</v>
      </c>
    </row>
    <row r="2" spans="1:1" ht="12.75" customHeight="1">
      <c r="A2" s="7" t="s">
        <v>239</v>
      </c>
    </row>
    <row r="3" spans="1:1" ht="12.75" customHeight="1">
      <c r="A3" s="7" t="s">
        <v>240</v>
      </c>
    </row>
    <row r="4" spans="1:1" ht="12.75" customHeight="1">
      <c r="A4" s="7" t="s">
        <v>241</v>
      </c>
    </row>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04933-95D8-4118-A9EC-1E58AD2E640B}">
  <ds:schemaRefs>
    <ds:schemaRef ds:uri="5e5fac20-1edd-4fa6-9bfc-4667fe96074a"/>
    <ds:schemaRef ds:uri="http://purl.org/dc/elements/1.1/"/>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01fe3a90-1e5f-4536-962b-7a8c5c330b19"/>
    <ds:schemaRef ds:uri="http://schemas.microsoft.com/office/2006/metadata/properties"/>
  </ds:schemaRefs>
</ds:datastoreItem>
</file>

<file path=customXml/itemProps2.xml><?xml version="1.0" encoding="utf-8"?>
<ds:datastoreItem xmlns:ds="http://schemas.openxmlformats.org/officeDocument/2006/customXml" ds:itemID="{F3B362CD-AF9E-4EFA-BB8B-C65191533481}">
  <ds:schemaRefs>
    <ds:schemaRef ds:uri="http://schemas.microsoft.com/sharepoint/v3/contenttype/forms"/>
  </ds:schemaRefs>
</ds:datastoreItem>
</file>

<file path=customXml/itemProps3.xml><?xml version="1.0" encoding="utf-8"?>
<ds:datastoreItem xmlns:ds="http://schemas.openxmlformats.org/officeDocument/2006/customXml" ds:itemID="{2AC6B2B1-22F4-42D1-9D67-22893D9CC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e3a90-1e5f-4536-962b-7a8c5c330b19"/>
    <ds:schemaRef ds:uri="5e5fac20-1edd-4fa6-9bfc-4667fe960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 (archive)</vt:lpstr>
      <vt:lpstr>Budget Worksheet - 4B&amp;C</vt:lpstr>
      <vt:lpstr>Guide</vt:lpstr>
      <vt:lpstr>Invoice Template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Records</dc:creator>
  <cp:keywords/>
  <dc:description/>
  <cp:lastModifiedBy>Szczuka, Sherry (DHSS)</cp:lastModifiedBy>
  <cp:revision/>
  <dcterms:created xsi:type="dcterms:W3CDTF">2007-08-10T17:30:44Z</dcterms:created>
  <dcterms:modified xsi:type="dcterms:W3CDTF">2024-09-08T00:38:00Z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